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TVDV\Desktop\US\"/>
    </mc:Choice>
  </mc:AlternateContent>
  <xr:revisionPtr revIDLastSave="0" documentId="8_{59088524-93C1-4E8B-9030-FC624782BC3C}" xr6:coauthVersionLast="36" xr6:coauthVersionMax="36" xr10:uidLastSave="{00000000-0000-0000-0000-000000000000}"/>
  <bookViews>
    <workbookView xWindow="0" yWindow="0" windowWidth="28800" windowHeight="12225" xr2:uid="{00000000-000D-0000-FFFF-FFFF00000000}"/>
  </bookViews>
  <sheets>
    <sheet name="Summary" sheetId="4" r:id="rId1"/>
    <sheet name="List 1" sheetId="5" r:id="rId2"/>
    <sheet name="List 2" sheetId="1" r:id="rId3"/>
    <sheet name="Belgian F&amp;B_US" sheetId="2"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 i="4" l="1"/>
  <c r="E8" i="4"/>
  <c r="F8" i="4"/>
  <c r="G8" i="4"/>
  <c r="C8" i="4"/>
  <c r="D10" i="5"/>
  <c r="E10" i="5"/>
  <c r="F10" i="5"/>
  <c r="G10" i="5"/>
  <c r="C10" i="5"/>
  <c r="A1" i="5"/>
  <c r="C36" i="5"/>
  <c r="D36" i="5"/>
  <c r="E36" i="5"/>
  <c r="F36" i="5"/>
  <c r="G36" i="5"/>
  <c r="D10" i="4" l="1"/>
  <c r="E10" i="4"/>
  <c r="F10" i="4"/>
  <c r="G10" i="4"/>
  <c r="C10" i="4"/>
  <c r="D9" i="4"/>
  <c r="D11" i="4" s="1"/>
  <c r="E9" i="4"/>
  <c r="F9" i="4"/>
  <c r="F11" i="4" s="1"/>
  <c r="G9" i="4"/>
  <c r="C9" i="4"/>
  <c r="C11" i="4" s="1"/>
  <c r="A1" i="2"/>
  <c r="C10" i="2"/>
  <c r="D10" i="2"/>
  <c r="E10" i="2"/>
  <c r="F10" i="2"/>
  <c r="G10" i="2"/>
  <c r="D10" i="1"/>
  <c r="E10" i="1"/>
  <c r="F10" i="1"/>
  <c r="G10" i="1"/>
  <c r="C10" i="1"/>
  <c r="A1" i="1"/>
  <c r="E11" i="4" l="1"/>
  <c r="G11" i="4"/>
</calcChain>
</file>

<file path=xl/sharedStrings.xml><?xml version="1.0" encoding="utf-8"?>
<sst xmlns="http://schemas.openxmlformats.org/spreadsheetml/2006/main" count="294" uniqueCount="105">
  <si>
    <t>Sorry, the query is too large to fit into the Excel cell. You will not be able to update your table with the .Stat Populator.</t>
  </si>
  <si>
    <t>Dataset: Foreign trade - Belgium - National concept</t>
  </si>
  <si>
    <t>Territory</t>
  </si>
  <si>
    <t>Belgium</t>
  </si>
  <si>
    <t>Country</t>
  </si>
  <si>
    <t>United States</t>
  </si>
  <si>
    <t>Concept</t>
  </si>
  <si>
    <t>National</t>
  </si>
  <si>
    <t>Datatype</t>
  </si>
  <si>
    <t>Value in euro</t>
  </si>
  <si>
    <t>Frequency</t>
  </si>
  <si>
    <t>Annual</t>
  </si>
  <si>
    <t>Time</t>
  </si>
  <si>
    <t>2014</t>
  </si>
  <si>
    <t>2015</t>
  </si>
  <si>
    <t>2016</t>
  </si>
  <si>
    <t>2017</t>
  </si>
  <si>
    <t>2018</t>
  </si>
  <si>
    <t>Flow</t>
  </si>
  <si>
    <t>Exports</t>
  </si>
  <si>
    <t>Products</t>
  </si>
  <si>
    <t/>
  </si>
  <si>
    <t>04059010: Fats and oils derived from milk, of a fat content, by weight, of &gt;= 99,3% and of a water content, by weight, of &lt;= 0,5%</t>
  </si>
  <si>
    <t>..</t>
  </si>
  <si>
    <t>09012100: Roasted coffee (excl. decaffeinated)</t>
  </si>
  <si>
    <t>09012200: Roasted, decaffeinated coffee</t>
  </si>
  <si>
    <t>19022010: Pasta, stuffed with meat or other substances, whether or not cooked or otherwise prepared, containing &gt; 20% by weight of fish, crustaceans, molluscs or other aquatic invertebrates</t>
  </si>
  <si>
    <t>19022091: Cooked pasta, stuffed with meat or other substances (excl. containing &gt; 20% by weight of sausages and the like, of meat and meat offal of any kind, incl. fats of any kind or origin or &gt; 20% by weight of fish, crustaceans, molluscs or other aquatic inverte</t>
  </si>
  <si>
    <t>19023090: Pasta, cooked or otherwise prepared (excl. stuffed or dried pasta)</t>
  </si>
  <si>
    <t>19053205: Waffles and wafers of a water content, by weight, of &gt; 10%</t>
  </si>
  <si>
    <t>19053211: Waffles and wafers, whether or not containing cocoa, coated or covered with chocolate or cocoa preparations, in immediate packings of &lt;= 85 g (excl. of a water content, by weight, of &gt; 10%)</t>
  </si>
  <si>
    <t>19053219: Waffles and wafers, whether or not containing cocoa, coated or covered with chocolate or cocoa preparations (excl. in immediate packings of &lt;= 85 g and waffles and wafers of a water content, by weight, of &gt; 10%)</t>
  </si>
  <si>
    <t>19053291: Waffles and wafers, salted, whether or not filled (excl. of a water content, by weight, of &gt; 10%)</t>
  </si>
  <si>
    <t>19053299: Waffles and wafers, whether or not containing cocoa, whether or not filled (excl. coated or covered with chocolate or cocoa preparations, salted and those with water content of &gt; 10%)</t>
  </si>
  <si>
    <t>20057000: Olives, prepared or preserved otherwise than by vinegar or acetic acid (excl. frozen)</t>
  </si>
  <si>
    <t>20084051: Pears, prepared or preserved, containing no spirit but with added sugar, with sugar content of &gt; 13%, in immediate packings of a net content of &gt; 1 kg</t>
  </si>
  <si>
    <t>20084059: Pears, prepared or preserved, containing no spirit but with added sugar, with sugar content of &lt;= 13%, in immediate packings of a net content of &gt; 1 kg</t>
  </si>
  <si>
    <t>20086050: Cherries, prepared or preserved, containing no spirit but with added sugar, in immediate packings of a net content &gt; 1 kg</t>
  </si>
  <si>
    <t>20086060: Cherries, prepared or preserved, containing no spirit but with added sugar, in immediate packings of a net content &lt;= 1 kg</t>
  </si>
  <si>
    <t>20089793: Mixtures of fruit or other edible parts of plants, prepared or preserved, not containing added spirit or added sugar, in immediate packings of a net content of &gt;= 5 kg, n.e.s. (excl. mixtures of nuts, tropical fruits and tropical fruits and nuts of a type</t>
  </si>
  <si>
    <t>20089797: Mixtures of guavas, mangoes, mangosteens, papaws "papayas", tamarinds, cashew apples, lychees, jackfruit, sapodillo plums, passion fruit, carambola and pitahaya, incl. mixtures containing &gt;= 50% by weight of these fruits and coconuts, cashew nuts, brazil</t>
  </si>
  <si>
    <t>20089798: Mixtures of fruit or other edible parts of plants, prepared or preserved, not containing added spirit or added sugar, in immediate packings of a net content of &lt; 4,5 kg, n.e.s. (excl. mixtures of nuts, tropical fruit of a type specified in Additional Note</t>
  </si>
  <si>
    <t>21011100: Extracts, essences and concentrates, of coffee</t>
  </si>
  <si>
    <t>22083030: Single malt Scotch whisky</t>
  </si>
  <si>
    <t>Data extracted on 04 Jul 2019 11:26 UTC (GMT) from NBB.Stat</t>
  </si>
  <si>
    <t>TOTAL</t>
  </si>
  <si>
    <t>Data extracted on 04 Jul 2019 11:30 UTC (GMT) from NBB.Stat</t>
  </si>
  <si>
    <t>22: Beverages, spirits and vinegar</t>
  </si>
  <si>
    <t>21: Miscellaneous edible preparations</t>
  </si>
  <si>
    <t>20: Preparations of vegetables, fruit, nuts or other parts of plants</t>
  </si>
  <si>
    <t>19: Preparations of cereals, flour, starch or milk; pastrycooks' products</t>
  </si>
  <si>
    <t>18: Cocoa and cocoa preparations</t>
  </si>
  <si>
    <t>17: Sugars and sugar confectionery</t>
  </si>
  <si>
    <t>16: Preparations of meat, of fish or of crustaceans, molluscs or other aquatic invertebrates</t>
  </si>
  <si>
    <t>15: Animal or vegetable fats and oils and their cleavage products; prepared edible fats; animal or vegetable waxes</t>
  </si>
  <si>
    <t>11: Products of the milling industry; malt; starches; inulin; wheat gluten</t>
  </si>
  <si>
    <t>10: Cereals</t>
  </si>
  <si>
    <t>09: Coffee, tea, maté and spices</t>
  </si>
  <si>
    <t>07: Edible vegetables and certain roots and tubers</t>
  </si>
  <si>
    <t>04: Dairy produce; birds' eggs; natural honey; edible products of animal origin, not elsewhere specified or included</t>
  </si>
  <si>
    <t>03: Fish and crustaceans, molluscs and other aquatic invertebrates</t>
  </si>
  <si>
    <t>02: Meat and edible meat offal</t>
  </si>
  <si>
    <t>&lt;?xml version="1.0" encoding="utf-16"?&gt;&lt;WebTableParameter xmlns:xsd="http://www.w3.org/2001/XMLSchema" xmlns:xsi="http://www.w3.org/2001/XMLSchema-instance" xmlns="http://stats.oecd.org/OECDStatWS/2004/03/01/"&gt;&lt;DataTable Code="EXTTRADEBENAT" HasMetadata="true"&gt;&lt;Name LocaleIsoCode="en"&gt;Foreign trade - Belgium - National concept&lt;/Name&gt;&lt;Name LocaleIsoCode="fr"&gt;Commerce extérieur - Belgique - Concept national&lt;/Name&gt;&lt;Name LocaleIsoCode="nl"&gt;Buitenlandse handel - België - Nationaal concept&lt;/Name&gt;&lt;Dimension Code="REPORTING" HasMetadata="false" Display="labels"&gt;&lt;Name LocaleIsoCode="en"&gt;Territory&lt;/Name&gt;&lt;Name LocaleIsoCode="fr"&gt;Territoire&lt;/Name&gt;&lt;Name LocaleIsoCode="nl"&gt;Territorium&lt;/Name&gt;&lt;Member Code="BE" HasMetadata="false" HasOnlyUnitMetadata="false" HasChild="0"&gt;&lt;Name LocaleIsoCode="en"&gt;Belgium&lt;/Name&gt;&lt;Name LocaleIsoCode="fr"&gt;Belgique&lt;/Name&gt;&lt;Name LocaleIsoCode="nl"&gt;België&lt;/Name&gt;&lt;/Member&gt;&lt;/Dimension&gt;&lt;Dimension Code="COUNTRY" HasMetadata="false" Display="labels"&gt;&lt;Name LocaleIsoCode="en"&gt;Country&lt;/Name&gt;&lt;Name LocaleIsoCode="fr"&gt;Pays&lt;/Name&gt;&lt;Name LocaleIsoCode="nl"&gt;Land&lt;/Name&gt;&lt;Member Code="US" HasMetadata="false" HasOnlyUnitMetadata="false" HasChild="0"&gt;&lt;Name LocaleIsoCode="en"&gt;United States&lt;/Name&gt;&lt;Name LocaleIsoCode="fr"&gt;Etats-Unis d'Amérique&lt;/Name&gt;&lt;Name LocaleIsoCode="nl"&gt;Verenigde Staten&lt;/Name&gt;&lt;/Member&gt;&lt;/Dimension&gt;&lt;Dimension Code="PRODUCT" HasMetadata="false" Display="codesandlabels"&gt;&lt;Name LocaleIsoCode="en"&gt;Products&lt;/Name&gt;&lt;Name LocaleIsoCode="fr"&gt;Produits&lt;/Name&gt;&lt;Name LocaleIsoCode="nl"&gt;Producten&lt;/Name&gt;&lt;Member Code="02" HasMetadata="false" HasOnlyUnitMetadata="false" HasChild="0"&gt;&lt;Name LocaleIsoCode="en"&gt;Meat and edible meat offal&lt;/Name&gt;&lt;Name LocaleIsoCode="fr"&gt;Viandes et abats comestibles&lt;/Name&gt;&lt;Name LocaleIsoCode="nl"&gt;Vlees en eetbare slachtafvallen&lt;/Name&gt;&lt;/Member&gt;&lt;Member Code="03" HasMetadata="false" HasOnlyUnitMetadata="false" HasChild="0"&gt;&lt;Name LocaleIsoCode="en"&gt;Fish and crustaceans, molluscs and other aquatic invertebrates&lt;/Name&gt;&lt;Name LocaleIsoCode="fr"&gt;Poissons et crustacés, mollusques et autres invertébrés aquatiques&lt;/Name&gt;&lt;Name LocaleIsoCode="nl"&gt;Vis, schaaldieren, weekdieren en andere ongewervelde waterdieren&lt;/Name&gt;&lt;/Member&gt;&lt;Member Code="04" HasMetadata="false" HasOnlyUnitMetadata="false" HasChild="0"&gt;&lt;Name LocaleIsoCode="en"&gt;Dairy produce; birds' eggs; natural honey; edible products of animal origin, not elsewhere specified or included&lt;/Name&gt;&lt;Name LocaleIsoCode="fr"&gt;Lait et produits de la laiterie; oeufs d'oiseaux; miel naturel; produits comestibles d'origine animale, non dénommés ni compris ailleurs&lt;/Name&gt;&lt;Name LocaleIsoCode="nl"&gt;Melk en zuivelproducten; vogeleieren; natuurhonig; eetbare producten van dierlijke oorsprong, elders genoemd noch elders onder begrepen&lt;/Name&gt;&lt;/Member&gt;&lt;Member Code="07" HasMetadata="false" HasOnlyUnitMetadata="false" HasChild="0"&gt;&lt;Name LocaleIsoCode="en"&gt;Edible vegetables and certain roots and tubers&lt;/Name&gt;&lt;Name LocaleIsoCode="fr"&gt;Légumes, plantes, racines et tubercules alimentaires&lt;/Name&gt;&lt;Name LocaleIsoCode="nl"&gt;Groenten, planten, wortels en knollen, voor voedingsdoeleinden&lt;/Name&gt;&lt;/Member&gt;&lt;Member Code="09" HasMetadata="false" HasOnlyUnitMetadata="false" HasChild="0"&gt;&lt;Name LocaleIsoCode="en"&gt;Coffee, tea, maté and spices&lt;/Name&gt;&lt;Name LocaleIsoCode="fr"&gt;Café, thé, maté et épices&lt;/Name&gt;&lt;Name LocaleIsoCode="nl"&gt;Koffie, thee, maté en specerijen&lt;/Name&gt;&lt;/Member&gt;&lt;Member Code="10" HasMetadata="false" HasOnlyUnitMetadata="false" HasChild="0"&gt;&lt;Name LocaleIsoCode="en"&gt;Cereals&lt;/Name&gt;&lt;Name LocaleIsoCode="fr"&gt;Céréales&lt;/Name&gt;&lt;Name LocaleIsoCode="nl"&gt;Granen&lt;/Name&gt;&lt;/Member&gt;&lt;Member Code="11" HasMetadata="false" HasOnlyUnitMetadata="false" HasChild="0"&gt;&lt;Name LocaleIsoCode="en"&gt;Products of the milling industry; malt; starches; inulin; wheat gluten&lt;/Name&gt;&lt;Name LocaleIsoCode="fr"&gt;Produits de la minoterie; malt; amidons et fécules; inuline; gluten de froment&lt;/Name&gt;&lt;Name LocaleIsoCode="nl"&gt;Producten van de meelindustrie; mout; zetmeel; inuline; tarwegluten&lt;/Name&gt;&lt;/Member&gt;&lt;Member Code="15" HasMetadata="false" HasOnlyUnitMetadata="false" HasChild="0"&gt;&lt;Name LocaleIsoCode="en"&gt;Animal or vegetable fats and oils and their cleavage products; prepared edible fats; animal or vegetable waxes&lt;/Name&gt;&lt;Name LocaleIsoCode="fr"&gt;Graisses et huiles animales ou végétales; produits de leur dissociation; graisses alimentaires élaborées; cires d'origine animale ou végétale&lt;/Name&gt;&lt;Name LocaleIsoCode="nl"&gt;Vetten en oliën (dierlijke en plantaardige) en dissociatieproducten daarvan; bewerkt spijsvet; was van dierlijke of van plantaardige oorsprong&lt;/Name&gt;&lt;/Member&gt;&lt;Member Code="16" HasMetadata="false" HasOnlyUnitMetadata="false" HasChild="0"&gt;&lt;Name LocaleIsoCode="en"&gt;Preparations of meat, of fish or of crustaceans, molluscs or other aquatic invertebrates&lt;/Name&gt;&lt;Name LocaleIsoCode="fr"&gt;Préparations de viande, de poissons ou de crustacés, de mollusques ou d'autres invertébrés aquatiques&lt;/Name&gt;&lt;Name LocaleIsoCode="nl"&gt;Bereidingen van vlees, van vis, van schaaldieren, van weekdieren of van andere ongewervelde waterdieren&lt;/Name&gt;&lt;/Member&gt;&lt;Member Code="17" HasMetadata="false" HasOnlyUnitMetadata="false" HasChild="0"&gt;&lt;Name LocaleIsoCode="en"&gt;Sugars and sugar confectionery&lt;/Name&gt;&lt;Name LocaleIsoCode="fr"&gt;Sucres et sucreries&lt;/Name&gt;&lt;Name LocaleIsoCode="nl"&gt;Suiker en suikerwerk&lt;/Name&gt;&lt;/Member&gt;&lt;Member Code="18" HasMetadata="false" HasOnlyUnitMetadata="false" HasChild="0"&gt;&lt;Name LocaleIsoCode="en"&gt;Cocoa and cocoa preparations&lt;/Name&gt;&lt;Name LocaleIsoCode="fr"&gt;Cacao et ses préparations&lt;/Name&gt;&lt;Name LocaleIsoCode="nl"&gt;Cacao en bereidingen daarvan&lt;/Name&gt;&lt;/Member&gt;&lt;Member Code="19" HasMetadata="false" HasOnlyUnitMetadata="false" HasChild="0"&gt;&lt;Name LocaleIsoCode="en"&gt;Preparations of cereals, flour, starch or milk; pastrycooks' products&lt;/Name&gt;&lt;Name LocaleIsoCode="fr"&gt;Préparations à base de céréales, de farines, d'amidons, de fécules ou de lait; pâtisseries&lt;/Name&gt;&lt;Name LocaleIsoCode="nl"&gt;Bereidingen van graan, van meel, van zetmeel of van melk; gebak&lt;/Name&gt;&lt;/Member&gt;&lt;Member Code="20" HasMetadata="false" HasOnlyUnitMetadata="false" HasChild="0"&gt;&lt;Name LocaleIsoCode="en"&gt;Preparations of vegetables, fruit, nuts or other parts of plants&lt;/Name&gt;&lt;Name LocaleIsoCode="fr"&gt;Préparations de légumes, de fruits ou d'autres parties de plantes&lt;/Name&gt;&lt;Name LocaleIsoCode="nl"&gt;Bereidingen van groenten, van vruchten en van andere plantendelen&lt;/Name&gt;&lt;/Member&gt;&lt;Member Code="21" HasMetadata="false" HasOnlyUnitMetadata="false" HasChild="0"&gt;&lt;Name LocaleIsoCode="en"&gt;Miscellaneous edible preparations&lt;/Name&gt;&lt;Name LocaleIsoCode="fr"&gt;Préparations alimentaires diverses&lt;/Name&gt;&lt;Name LocaleIsoCode="nl"&gt;Diverse producten voor menselijke consumptie&lt;/Name&gt;&lt;/Member&gt;&lt;Member Code="22" HasMetadata="false" HasOnlyUnitMetadata="false" HasChild="0"&gt;&lt;Name LocaleIsoCode="en"&gt;Beverages, spirits and vinegar&lt;/Name&gt;&lt;Name LocaleIsoCode="fr"&gt;Boissons, liquides alcooliques et vinaigres&lt;/Name&gt;&lt;Name LocaleIsoCode="nl"&gt;Dranken, alcoholhoudende vloeistoffen en azijn&lt;/Name&gt;&lt;/Member&gt;&lt;/Dimension&gt;&lt;Dimension Code="FLOW" HasMetadata="false" Display="labels"&gt;&lt;Name LocaleIsoCode="en"&gt;Flow&lt;/Name&gt;&lt;Name LocaleIsoCode="fr"&gt;Flux&lt;/Name&gt;&lt;Name LocaleIsoCode="nl"&gt;Flow&lt;/Name&gt;&lt;Member Code="X" HasMetadata="false" HasOnlyUnitMetadata="false" HasChild="0"&gt;&lt;Name LocaleIsoCode="en"&gt;Exports&lt;/Name&gt;&lt;Name LocaleIsoCode="fr"&gt;Export&lt;/Name&gt;&lt;Name LocaleIsoCode="nl"&gt;Uitvoer&lt;/Name&gt;&lt;/Member&gt;&lt;/Dimension&gt;&lt;Dimension Code="CONCEPT" HasMetadata="false" Display="labels"&gt;&lt;Name LocaleIsoCode="en"&gt;Concept&lt;/Name&gt;&lt;Name LocaleIsoCode="fr"&gt;Concept&lt;/Name&gt;&lt;Name LocaleIsoCode="nl"&gt;Concept&lt;/Name&gt;&lt;Member Code="NAT" HasMetadata="false" HasOnlyUnitMetadata="false" HasChild="0"&gt;&lt;Name LocaleIsoCode="en"&gt;National&lt;/Name&gt;&lt;Name LocaleIsoCode="fr"&gt;National&lt;/Name&gt;&lt;Name LocaleIsoCode="nl"&gt;Nationaal&lt;/Name&gt;&lt;/Member&gt;&lt;/Dimension&gt;&lt;Dimension Code="DATATYPE" HasMetadata="false" Display="labels"&gt;&lt;Name LocaleIsoCode="en"&gt;Datatype&lt;/Name&gt;&lt;Name LocaleIsoCode="fr"&gt;Datatype&lt;/Name&gt;&lt;Name LocaleIsoCode="nl"&gt;Datatype&lt;/Name&gt;&lt;Member Code="VAL" HasMetadata="false" HasOnlyUnitMetadata="false" HasChild="0"&gt;&lt;Name LocaleIsoCode="en"&gt;Value in euro&lt;/Name&gt;&lt;Name LocaleIsoCode="fr"&gt;Valeur en euro&lt;/Name&gt;&lt;Name LocaleIsoCode="nl"&gt;Waarde in euro&lt;/Name&gt;&lt;/Member&gt;&lt;Member Code="QTY" HasMetadata="true" HasOnlyUnitMetadata="false" HasChild="0"&gt;&lt;Name LocaleIsoCode="en"&gt;Quantity&lt;/Name&gt;&lt;Name LocaleIsoCode="fr"&gt;Quantité&lt;/Name&gt;&lt;Name LocaleIsoCode="nl"&gt;Hoeveelheid&lt;/Name&gt;&lt;/Member&gt;&lt;/Dimension&gt;&lt;Dimension Code="FREQUENCY" HasMetadata="false" CommonCode="FREQUENCY" Display="labels"&gt;&lt;Name LocaleIsoCode="en"&gt;Frequency&lt;/Name&gt;&lt;Name LocaleIsoCode="fr"&gt;Fréquence&lt;/Name&gt;&lt;Name LocaleIsoCode="nl"&gt;Frequentie&lt;/Name&gt;&lt;Member Code="A" HasMetadata="false"&gt;&lt;Name LocaleIsoCode="en"&gt;Annual&lt;/Name&gt;&lt;Name LocaleIsoCode="fr"&gt;Annuelle&lt;/Name&gt;&lt;Name LocaleIsoCode="nl"&gt;Jaarlijks&lt;/Name&gt;&lt;/Member&gt;&lt;/Dimension&gt;&lt;Dimension Code="TIME" HasMetadata="false" CommonCode="TIME" Display="labels"&gt;&lt;Name LocaleIsoCode="en"&gt;Time&lt;/Name&gt;&lt;Name LocaleIsoCode="fr"&gt;Temps&lt;/Name&gt;&lt;Name LocaleIsoCode="nl"&gt;Periode&lt;/Name&gt;&lt;Member Code="2014" HasMetadata="false"&gt;&lt;Name LocaleIsoCode="en"&gt;2014&lt;/Name&gt;&lt;Name LocaleIsoCode="fr"&gt;2014&lt;/Name&gt;&lt;Name LocaleIsoCode="nl"&gt;2014&lt;/Name&gt;&lt;/Member&gt;&lt;Member Code="2015" HasMetadata="false"&gt;&lt;Name LocaleIsoCode="en"&gt;2015&lt;/Name&gt;&lt;Name LocaleIsoCode="fr"&gt;2015&lt;/Name&gt;&lt;Name LocaleIsoCode="nl"&gt;2015&lt;/Name&gt;&lt;/Member&gt;&lt;Member Code="2016" HasMetadata="false"&gt;&lt;Name LocaleIsoCode="en"&gt;2016&lt;/Name&gt;&lt;Name LocaleIsoCode="fr"&gt;2016&lt;/Name&gt;&lt;Name LocaleIsoCode="nl"&gt;2016&lt;/Name&gt;&lt;/Member&gt;&lt;Member Code="2017" HasMetadata="false"&gt;&lt;Name LocaleIsoCode="en"&gt;2017&lt;/Name&gt;&lt;Name LocaleIsoCode="fr"&gt;2017&lt;/Name&gt;&lt;Name LocaleIsoCode="nl"&gt;2017&lt;/Name&gt;&lt;/Member&gt;&lt;Member Code="2018" HasMetadata="false"&gt;&lt;Name LocaleIsoCode="en"&gt;2018&lt;/Name&gt;&lt;Name LocaleIsoCode="fr"&gt;2018&lt;/Name&gt;&lt;Name LocaleIsoCode="nl"&gt;2018&lt;/Name&gt;&lt;/Member&gt;&lt;/Dimension&gt;&lt;WBOSInformations&gt;&lt;TimeDimension WebTreeWasUsed="false"&gt;&lt;StartCodes Annual="2014" /&gt;&lt;EndCodes Annual="2018" /&gt;&lt;/TimeDimension&gt;&lt;/WBOSInformations&gt;&lt;Tabulation Axis="horizontal"&gt;&lt;Dimension Code="TIME" CommonCode="TIME" /&gt;&lt;Dimension Code="FLOW" /&gt;&lt;/Tabulation&gt;&lt;Tabulation Axis="vertical"&gt;&lt;Dimension Code="PRODUCT" /&gt;&lt;/Tabulation&gt;&lt;Tabulation Axis="page"&gt;&lt;Dimension Code="REPORTING" /&gt;&lt;Dimension Code="COUNTRY" /&gt;&lt;Dimension Code="CONCEPT" /&gt;&lt;Dimension Code="DATATYPE" /&gt;&lt;Dimension Code="FREQUENCY" CommonCode="FREQUENCY" /&gt;&lt;/Tabulation&gt;&lt;Formatting&gt;&lt;Labels LocaleIsoCode="en" /&gt;&lt;Power&gt;0&lt;/Power&gt;&lt;Decimals&gt;-1&lt;/Decimals&gt;&lt;SkipEmptyLines&gt;true&lt;/SkipEmptyLines&gt;&lt;SkipEmptyCols&gt;true&lt;/SkipEmptyCols&gt;&lt;SkipLineHierarchy&gt;false&lt;/SkipLineHierarchy&gt;&lt;SkipColHierarchy&gt;false&lt;/SkipColHierarchy&gt;&lt;Page&gt;1&lt;/Page&gt;&lt;/Formatting&gt;&lt;/DataTable&gt;&lt;Format&gt;&lt;ShowEmptyAxes&gt;true&lt;/ShowEmptyAxes&gt;&lt;Page&gt;1&lt;/Page&gt;&lt;EnableSort&gt;true&lt;/EnableSort&gt;&lt;IncludeFlagColumn&gt;false&lt;/IncludeFlagColumn&gt;&lt;IncludeTimeSeriesId&gt;false&lt;/IncludeTimeSeriesId&gt;&lt;DoBarChart&gt;false&lt;/DoBarChart&gt;&lt;FreezePanes&gt;true&lt;/FreezePanes&gt;&lt;MaxBarChartLen&gt;65&lt;/MaxBarChartLen&gt;&lt;/Format&gt;&lt;Query&gt;&lt;AbsoluteUri&gt;http://stat.nbb.be//View.aspx?QueryId=&amp;amp;QueryType=Public&amp;amp;Lang=en&lt;/AbsoluteUri&gt;&lt;/Query&gt;&lt;/WebTableParameter&gt;</t>
  </si>
  <si>
    <t>Total</t>
  </si>
  <si>
    <t>22087010: Liqueurs, présentées en récipients d'une contenance &lt;= 2 l</t>
  </si>
  <si>
    <t>22082029: Eaux-de-vie de vin ou de marc de raisins, présentée en récipients d'une contenance &lt;= 2 l (à l'excl. du cognac, de l'armagnac, de la grappa et du brandy de Jerez)</t>
  </si>
  <si>
    <t>22082026: Grappa, présentée en récipients d'une contenance &lt;= 2 l</t>
  </si>
  <si>
    <t>22042180: Vins produits dans l'UE, en récipients d'une contenance &lt;= 2 l, ayant un titre alcoométrique acquis &lt;= 15% vol, avec IGP (à l'excl. des vins mousseux, des vins pétillants et des vins blancs)</t>
  </si>
  <si>
    <t>22029100: Bières non alcooliques, alc. &lt;= 0,5 % vol</t>
  </si>
  <si>
    <t>22019000: Eaux, non additionnées de sucre ou d'autres édulcorants ni aromatisées (à l'excl. des eaux minérales, des eaux gazéifiées, de l'eau de mer ainsi que des eaux distillées, de conductibilité ou de même degré de pureté); glace et neige</t>
  </si>
  <si>
    <t>20079950: Confitures, gelées, marmelades, purées et pâtes de fruits, obtenues par cuisson, d'une teneur en sucres &gt; 13% mais &lt;= 30% en poids (à l'excl. des confitures, gelées, marmelades, des purées et pâtes d'agrumes ainsi que des préparations homogénéisées du n°</t>
  </si>
  <si>
    <t>20079935: Confitures, gelées, marmelades, purées et pâtes de framboises, obtenues par cuisson, d'une teneur en sucres &gt; 30% en poids (à l'excl. des préparations homogénéisées du n° 200710)</t>
  </si>
  <si>
    <t>20079920: Purées et pâtes de marrons, obtenues par cuisson, d'une teneur en sucres &gt; 30% en poids (à l'excl. des préparations homogénéisées du n° 200710)</t>
  </si>
  <si>
    <t>20057000: Olives, préparées ou conservées autrement qu'au vinaigre ou à l'acide acétique, non congelées</t>
  </si>
  <si>
    <t>19053199: Biscuits additionnés d'édulcorants, même contenant du cacao, d'une teneur en poids de matières grasses provenant du lait &lt; 8% (à l'excl. des doubles biscuits fourrés ainsi que des produits entièrement ou partiellement enrobés ou recouverts de chocolat ou</t>
  </si>
  <si>
    <t>19053191: Doubles biscuits fourrés, additionnés d'édulcorants, même contenant du cacao, d'une teneur en poids de matières grasses provenant du lait &lt; 8% (à l'excl. des produits entièrement ou partiellement enrobés ou recouverts de chocolat ou d'autres préparations</t>
  </si>
  <si>
    <t>19053130: Biscuits additionnés d'édulcorants, même contenant du cacao, d'une teneur en poids de matières grasses provenant du lait &gt;= 8% (à l'excl. des produits entièrement ou partiellement enrobés ou recouverts de chocolat ou d'autres préparations contenant du cac</t>
  </si>
  <si>
    <t>19053119: Biscuits additionnés d'édulcorants, même additionnés de cacao, entièrement ou partiellement enrobés ou recouverts de chocolat ou d'autres préparations contenant du cacao, en emballages immédiats d'un contenu net &gt; 85 g</t>
  </si>
  <si>
    <t>19053111: Biscuits additionnés d'édulcorants, même additionnés de cacao, entièrement ou partiellement enrobés ou recouverts de chocolat ou d'autres préparations contenant du cacao, en emballages immédiats d'un contenu net &lt;= 85 g</t>
  </si>
  <si>
    <t>16055900: Mollusques, préparés ou conservés (à l'excl. des huîtres, coquilles Saint-Jacques, moules, seiches, sépioles, pieuvres, ormeaux, escargots et clams, coques et arches fumés)</t>
  </si>
  <si>
    <t>16055800: Escargots, préparés ou conservés (à l'excl. des escargots fumés et des limaces de mer)</t>
  </si>
  <si>
    <t>16055600: Clams, coques et arches, préparés ou conservés (à l'excl. des crustacés fumés)</t>
  </si>
  <si>
    <t>16055500: Poulpes ou pieuvres, préparés ou conservés (à l'excl. des mollusques fumés)</t>
  </si>
  <si>
    <t>16055400: Seiches et sépioles, préparés ou conservés (à l'excl. des mollusques fumés)</t>
  </si>
  <si>
    <t>16055390: Moules, préparées ou conservées (à l'excl. des moules en récipients hermétiquement clos, et simplement fumées)</t>
  </si>
  <si>
    <t>16055310: Moules préparées ou conservées en récipients hermétiquement fermés (à l'excl. des produits seulement fumés)</t>
  </si>
  <si>
    <t>04069088: Fromages d'une teneur en poids de matières grasses &lt;= 40% et d'une teneur en poids d'eau dans la matière non grasse &gt; 62% mais &lt;= 72%, n.d.a.</t>
  </si>
  <si>
    <t>04069078: Gouda, d'une teneur en poids de matières grasses &lt;= 40% et d'une teneur en poids d'eau dans la matière non grasse &gt; 47% mais &lt;= 72% (à l'excl. des fromages râpés ou en poudre et des fromages destinés à la transformation)</t>
  </si>
  <si>
    <t>03048400: Filets d'espadons [Xiphias gladius], congelés</t>
  </si>
  <si>
    <t>Export</t>
  </si>
  <si>
    <t>Flux</t>
  </si>
  <si>
    <t>Temps</t>
  </si>
  <si>
    <t>Annuelle</t>
  </si>
  <si>
    <t>Fréquence</t>
  </si>
  <si>
    <t>Valeur en euro</t>
  </si>
  <si>
    <t>Etats-Unis d'Amérique</t>
  </si>
  <si>
    <t>Pays</t>
  </si>
  <si>
    <t>Belgique</t>
  </si>
  <si>
    <t>Territoire</t>
  </si>
  <si>
    <t>Ensemble de données : Commerce extérieur - Belgique - Concept national</t>
  </si>
  <si>
    <t>Désolé, la requête est trop grande pour la cellule Excel. Vous ne pourrez pas mettre à jour votre table avec .Stat Populator.</t>
  </si>
  <si>
    <t>Taxed products list 1</t>
  </si>
  <si>
    <t>Taxed products list 2</t>
  </si>
  <si>
    <t>Total Belgian F&amp;B US</t>
  </si>
  <si>
    <t>% taxed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</si>
</sst>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2]\ * #,##0.00_ ;_ [$€-2]\ * \-#,##0.00_ ;_ [$€-2]\ * &quot;-&quot;??_ ;_ @_ "/>
  </numFmts>
  <fonts count="27" x14ac:knownFonts="1">
    <font>
      <sz val="10"/>
      <name val="Arial"/>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indexed="9"/>
      <name val="Calibri"/>
      <family val="2"/>
      <scheme val="minor"/>
    </font>
    <font>
      <sz val="11"/>
      <color indexed="9"/>
      <name val="Calibri"/>
      <family val="2"/>
      <scheme val="minor"/>
    </font>
    <font>
      <b/>
      <sz val="11"/>
      <name val="Calibri"/>
      <family val="2"/>
      <scheme val="minor"/>
    </font>
    <font>
      <b/>
      <sz val="11"/>
      <color indexed="10"/>
      <name val="Calibri"/>
      <family val="2"/>
      <scheme val="minor"/>
    </font>
    <font>
      <sz val="11"/>
      <name val="Calibri"/>
      <family val="2"/>
      <scheme val="minor"/>
    </font>
    <font>
      <b/>
      <u/>
      <sz val="11"/>
      <color indexed="18"/>
      <name val="Calibri"/>
      <family val="2"/>
      <scheme val="minor"/>
    </font>
    <font>
      <u/>
      <sz val="1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
      <patternFill patternType="solid">
        <fgColor rgb="FFF0F8FF"/>
        <bgColor indexed="64"/>
      </patternFill>
    </fill>
    <fill>
      <patternFill patternType="mediumGray">
        <fgColor rgb="FFC0C0C0"/>
        <bgColor theme="0"/>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bottom/>
      <diagonal/>
    </border>
  </borders>
  <cellStyleXfs count="45">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44" fontId="1" fillId="0" borderId="0" applyFont="0" applyFill="0" applyBorder="0" applyAlignment="0" applyProtection="0"/>
    <xf numFmtId="0" fontId="19" fillId="0" borderId="0"/>
  </cellStyleXfs>
  <cellXfs count="61">
    <xf numFmtId="0" fontId="0" fillId="0" borderId="0" xfId="0"/>
    <xf numFmtId="0" fontId="19" fillId="0" borderId="0" xfId="44"/>
    <xf numFmtId="0" fontId="20" fillId="33" borderId="11" xfId="0" applyFont="1" applyFill="1" applyBorder="1" applyAlignment="1">
      <alignment horizontal="right" vertical="top" wrapText="1"/>
    </xf>
    <xf numFmtId="0" fontId="20" fillId="33" borderId="12" xfId="0" applyFont="1" applyFill="1" applyBorder="1" applyAlignment="1">
      <alignment horizontal="right" vertical="top" wrapText="1"/>
    </xf>
    <xf numFmtId="0" fontId="21" fillId="33" borderId="11" xfId="0" applyFont="1" applyFill="1" applyBorder="1" applyAlignment="1">
      <alignment vertical="top" wrapText="1"/>
    </xf>
    <xf numFmtId="0" fontId="21" fillId="33" borderId="13" xfId="0" applyFont="1" applyFill="1" applyBorder="1" applyAlignment="1">
      <alignment vertical="top" wrapText="1"/>
    </xf>
    <xf numFmtId="0" fontId="21" fillId="33" borderId="12" xfId="0" applyFont="1" applyFill="1" applyBorder="1" applyAlignment="1">
      <alignment vertical="top" wrapText="1"/>
    </xf>
    <xf numFmtId="0" fontId="20" fillId="34" borderId="11" xfId="0" applyFont="1" applyFill="1" applyBorder="1" applyAlignment="1">
      <alignment horizontal="right" vertical="center" wrapText="1"/>
    </xf>
    <xf numFmtId="0" fontId="20" fillId="34" borderId="12" xfId="0" applyFont="1" applyFill="1" applyBorder="1" applyAlignment="1">
      <alignment horizontal="right" vertical="center" wrapText="1"/>
    </xf>
    <xf numFmtId="0" fontId="21" fillId="34" borderId="10" xfId="0" applyFont="1" applyFill="1" applyBorder="1" applyAlignment="1">
      <alignment horizontal="center" vertical="top" wrapText="1"/>
    </xf>
    <xf numFmtId="0" fontId="21" fillId="34" borderId="11" xfId="0" applyFont="1" applyFill="1" applyBorder="1" applyAlignment="1">
      <alignment horizontal="center" vertical="top" wrapText="1"/>
    </xf>
    <xf numFmtId="0" fontId="21" fillId="34" borderId="13" xfId="0" applyFont="1" applyFill="1" applyBorder="1" applyAlignment="1">
      <alignment horizontal="center" vertical="top" wrapText="1"/>
    </xf>
    <xf numFmtId="0" fontId="21" fillId="34" borderId="12" xfId="0" applyFont="1" applyFill="1" applyBorder="1" applyAlignment="1">
      <alignment horizontal="center" vertical="top" wrapText="1"/>
    </xf>
    <xf numFmtId="0" fontId="22" fillId="35" borderId="11" xfId="0" applyFont="1" applyFill="1" applyBorder="1" applyAlignment="1">
      <alignment horizontal="center" wrapText="1"/>
    </xf>
    <xf numFmtId="0" fontId="22" fillId="35" borderId="12" xfId="0" applyFont="1" applyFill="1" applyBorder="1" applyAlignment="1">
      <alignment horizontal="center" wrapText="1"/>
    </xf>
    <xf numFmtId="44" fontId="24" fillId="0" borderId="0" xfId="0" applyNumberFormat="1" applyFont="1"/>
    <xf numFmtId="10" fontId="24" fillId="0" borderId="0" xfId="1" applyNumberFormat="1" applyFont="1"/>
    <xf numFmtId="0" fontId="24" fillId="0" borderId="0" xfId="0" applyFont="1"/>
    <xf numFmtId="0" fontId="22" fillId="33" borderId="11" xfId="0" applyFont="1" applyFill="1" applyBorder="1" applyAlignment="1">
      <alignment horizontal="right" vertical="top" wrapText="1"/>
    </xf>
    <xf numFmtId="0" fontId="22" fillId="33" borderId="12" xfId="0" applyFont="1" applyFill="1" applyBorder="1" applyAlignment="1">
      <alignment horizontal="right" vertical="top" wrapText="1"/>
    </xf>
    <xf numFmtId="0" fontId="24" fillId="33" borderId="11" xfId="0" applyFont="1" applyFill="1" applyBorder="1" applyAlignment="1">
      <alignment vertical="top" wrapText="1"/>
    </xf>
    <xf numFmtId="0" fontId="24" fillId="33" borderId="13" xfId="0" applyFont="1" applyFill="1" applyBorder="1" applyAlignment="1">
      <alignment vertical="top" wrapText="1"/>
    </xf>
    <xf numFmtId="0" fontId="24" fillId="33" borderId="12" xfId="0" applyFont="1" applyFill="1" applyBorder="1" applyAlignment="1">
      <alignment vertical="top" wrapText="1"/>
    </xf>
    <xf numFmtId="0" fontId="22" fillId="34" borderId="11" xfId="0" applyFont="1" applyFill="1" applyBorder="1" applyAlignment="1">
      <alignment horizontal="right" vertical="center" wrapText="1"/>
    </xf>
    <xf numFmtId="0" fontId="22" fillId="34" borderId="12" xfId="0" applyFont="1" applyFill="1" applyBorder="1" applyAlignment="1">
      <alignment horizontal="right" vertical="center" wrapText="1"/>
    </xf>
    <xf numFmtId="0" fontId="24" fillId="34" borderId="10" xfId="0" applyFont="1" applyFill="1" applyBorder="1" applyAlignment="1">
      <alignment horizontal="center" vertical="top" wrapText="1"/>
    </xf>
    <xf numFmtId="0" fontId="24" fillId="34" borderId="11" xfId="0" applyFont="1" applyFill="1" applyBorder="1" applyAlignment="1">
      <alignment horizontal="center" vertical="top" wrapText="1"/>
    </xf>
    <xf numFmtId="0" fontId="24" fillId="34" borderId="13" xfId="0" applyFont="1" applyFill="1" applyBorder="1" applyAlignment="1">
      <alignment horizontal="center" vertical="top" wrapText="1"/>
    </xf>
    <xf numFmtId="0" fontId="24" fillId="34" borderId="12" xfId="0" applyFont="1" applyFill="1" applyBorder="1" applyAlignment="1">
      <alignment horizontal="center" vertical="top" wrapText="1"/>
    </xf>
    <xf numFmtId="164" fontId="24" fillId="38" borderId="10" xfId="0" applyNumberFormat="1" applyFont="1" applyFill="1" applyBorder="1" applyAlignment="1">
      <alignment horizontal="center"/>
    </xf>
    <xf numFmtId="0" fontId="24" fillId="0" borderId="10" xfId="44" applyFont="1" applyBorder="1"/>
    <xf numFmtId="0" fontId="24" fillId="0" borderId="0" xfId="44" applyFont="1"/>
    <xf numFmtId="0" fontId="25" fillId="0" borderId="10" xfId="44" applyFont="1" applyBorder="1" applyAlignment="1">
      <alignment horizontal="left" wrapText="1"/>
    </xf>
    <xf numFmtId="0" fontId="20" fillId="33" borderId="11" xfId="44" applyFont="1" applyFill="1" applyBorder="1" applyAlignment="1">
      <alignment horizontal="right" vertical="top" wrapText="1"/>
    </xf>
    <xf numFmtId="0" fontId="20" fillId="33" borderId="12" xfId="44" applyFont="1" applyFill="1" applyBorder="1" applyAlignment="1">
      <alignment horizontal="right" vertical="top" wrapText="1"/>
    </xf>
    <xf numFmtId="0" fontId="21" fillId="33" borderId="11" xfId="44" applyFont="1" applyFill="1" applyBorder="1" applyAlignment="1">
      <alignment vertical="top" wrapText="1"/>
    </xf>
    <xf numFmtId="0" fontId="21" fillId="33" borderId="13" xfId="44" applyFont="1" applyFill="1" applyBorder="1" applyAlignment="1">
      <alignment vertical="top" wrapText="1"/>
    </xf>
    <xf numFmtId="0" fontId="21" fillId="33" borderId="12" xfId="44" applyFont="1" applyFill="1" applyBorder="1" applyAlignment="1">
      <alignment vertical="top" wrapText="1"/>
    </xf>
    <xf numFmtId="0" fontId="20" fillId="34" borderId="11" xfId="44" applyFont="1" applyFill="1" applyBorder="1" applyAlignment="1">
      <alignment horizontal="right" vertical="center" wrapText="1"/>
    </xf>
    <xf numFmtId="0" fontId="20" fillId="34" borderId="12" xfId="44" applyFont="1" applyFill="1" applyBorder="1" applyAlignment="1">
      <alignment horizontal="right" vertical="center" wrapText="1"/>
    </xf>
    <xf numFmtId="0" fontId="21" fillId="34" borderId="10" xfId="44" applyFont="1" applyFill="1" applyBorder="1" applyAlignment="1">
      <alignment horizontal="center" vertical="top" wrapText="1"/>
    </xf>
    <xf numFmtId="0" fontId="21" fillId="34" borderId="11" xfId="44" applyFont="1" applyFill="1" applyBorder="1" applyAlignment="1">
      <alignment horizontal="center" vertical="top" wrapText="1"/>
    </xf>
    <xf numFmtId="0" fontId="21" fillId="34" borderId="13" xfId="44" applyFont="1" applyFill="1" applyBorder="1" applyAlignment="1">
      <alignment horizontal="center" vertical="top" wrapText="1"/>
    </xf>
    <xf numFmtId="0" fontId="21" fillId="34" borderId="12" xfId="44" applyFont="1" applyFill="1" applyBorder="1" applyAlignment="1">
      <alignment horizontal="center" vertical="top" wrapText="1"/>
    </xf>
    <xf numFmtId="0" fontId="24" fillId="35" borderId="14" xfId="44" applyFont="1" applyFill="1" applyBorder="1" applyAlignment="1">
      <alignment vertical="top" wrapText="1"/>
    </xf>
    <xf numFmtId="164" fontId="24" fillId="0" borderId="0" xfId="44" applyNumberFormat="1" applyFont="1"/>
    <xf numFmtId="0" fontId="24" fillId="35" borderId="10" xfId="44" applyFont="1" applyFill="1" applyBorder="1" applyAlignment="1">
      <alignment vertical="top" wrapText="1"/>
    </xf>
    <xf numFmtId="0" fontId="23" fillId="36" borderId="10" xfId="44" applyFont="1" applyFill="1" applyBorder="1" applyAlignment="1">
      <alignment horizontal="center"/>
    </xf>
    <xf numFmtId="0" fontId="24" fillId="0" borderId="10" xfId="44" applyNumberFormat="1" applyFont="1" applyBorder="1" applyAlignment="1">
      <alignment horizontal="right"/>
    </xf>
    <xf numFmtId="0" fontId="24" fillId="37" borderId="10" xfId="44" applyNumberFormat="1" applyFont="1" applyFill="1" applyBorder="1" applyAlignment="1">
      <alignment horizontal="right"/>
    </xf>
    <xf numFmtId="0" fontId="24" fillId="0" borderId="10" xfId="0" applyFont="1" applyBorder="1"/>
    <xf numFmtId="0" fontId="25" fillId="0" borderId="10" xfId="0" applyFont="1" applyBorder="1" applyAlignment="1">
      <alignment horizontal="left" wrapText="1"/>
    </xf>
    <xf numFmtId="0" fontId="22" fillId="35" borderId="10" xfId="0" applyFont="1" applyFill="1" applyBorder="1" applyAlignment="1">
      <alignment wrapText="1"/>
    </xf>
    <xf numFmtId="0" fontId="23" fillId="36" borderId="10" xfId="0" applyFont="1" applyFill="1" applyBorder="1" applyAlignment="1">
      <alignment horizontal="center"/>
    </xf>
    <xf numFmtId="0" fontId="24" fillId="35" borderId="10" xfId="0" applyFont="1" applyFill="1" applyBorder="1" applyAlignment="1">
      <alignment vertical="top" wrapText="1"/>
    </xf>
    <xf numFmtId="0" fontId="24" fillId="0" borderId="10" xfId="0" applyNumberFormat="1" applyFont="1" applyBorder="1" applyAlignment="1">
      <alignment horizontal="right"/>
    </xf>
    <xf numFmtId="0" fontId="24" fillId="37" borderId="10" xfId="0" applyNumberFormat="1" applyFont="1" applyFill="1" applyBorder="1" applyAlignment="1">
      <alignment horizontal="right"/>
    </xf>
    <xf numFmtId="0" fontId="26" fillId="0" borderId="0" xfId="0" applyFont="1" applyAlignment="1">
      <alignment horizontal="left"/>
    </xf>
    <xf numFmtId="164" fontId="22" fillId="36" borderId="10" xfId="0" applyNumberFormat="1" applyFont="1" applyFill="1" applyBorder="1" applyAlignment="1">
      <alignment horizontal="center"/>
    </xf>
    <xf numFmtId="44" fontId="22" fillId="36" borderId="10" xfId="43" applyFont="1" applyFill="1" applyBorder="1" applyAlignment="1">
      <alignment horizontal="center"/>
    </xf>
    <xf numFmtId="164" fontId="22" fillId="0" borderId="0" xfId="44" applyNumberFormat="1" applyFon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Currency 2" xfId="43" xr:uid="{00000000-0005-0000-0000-00001C000000}"/>
    <cellStyle name="Gekoppelde cel" xfId="13" builtinId="24" customBuiltin="1"/>
    <cellStyle name="Goed" xfId="7" builtinId="26" customBuiltin="1"/>
    <cellStyle name="Invoer" xfId="10" builtinId="20" customBuiltin="1"/>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rmal 2" xfId="44" xr:uid="{C4F92FDA-ADB1-4294-A295-03957A09DDCC}"/>
    <cellStyle name="Notitie" xfId="16" builtinId="10" customBuiltin="1"/>
    <cellStyle name="Ongeldig" xfId="8" builtinId="27" customBuiltin="1"/>
    <cellStyle name="Procent" xfId="1" builtinId="5"/>
    <cellStyle name="Standaard" xfId="0" builtinId="0" customBuiltin="1"/>
    <cellStyle name="Titel" xfId="2" builtinId="15" customBuiltin="1"/>
    <cellStyle name="Totaal" xfId="18" builtinId="25" customBuiltin="1"/>
    <cellStyle name="Uitvoer" xfId="11" builtinId="21" customBuiltin="1"/>
    <cellStyle name="Verklarende tekst" xfId="17" builtinId="53" customBuiltin="1"/>
    <cellStyle name="Waarschuwingsteks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tat.nbb.be/OECDStat_Metadata/ShowMetadata.ashx?Dataset=EXTTRADEBENAT&amp;ShowOnWeb=true&amp;Lang=fr"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tat.nbb.be/index.aspx?DatasetCode=EXTTRADEBENAT" TargetMode="External"/><Relationship Id="rId1" Type="http://schemas.openxmlformats.org/officeDocument/2006/relationships/hyperlink" Target="http://stat.nbb.be/OECDStat_Metadata/ShowMetadata.ashx?Dataset=EXTTRADEBENAT&amp;ShowOnWeb=true&amp;Lang=en"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tat.nbb.be/index.aspx?DatasetCode=EXTTRADEBENAT" TargetMode="External"/><Relationship Id="rId1" Type="http://schemas.openxmlformats.org/officeDocument/2006/relationships/hyperlink" Target="http://stat.nbb.be/OECDStat_Metadata/ShowMetadata.ashx?Dataset=EXTTRADEBENAT&amp;ShowOnWeb=true&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G12"/>
  <sheetViews>
    <sheetView tabSelected="1" workbookViewId="0">
      <selection activeCell="C9" sqref="C9"/>
    </sheetView>
  </sheetViews>
  <sheetFormatPr defaultRowHeight="12.75" x14ac:dyDescent="0.2"/>
  <cols>
    <col min="2" max="2" width="17.85546875" customWidth="1"/>
    <col min="3" max="7" width="19.28515625" bestFit="1" customWidth="1"/>
  </cols>
  <sheetData>
    <row r="1" spans="1:7" ht="15" x14ac:dyDescent="0.2">
      <c r="A1" s="18" t="s">
        <v>2</v>
      </c>
      <c r="B1" s="19"/>
      <c r="C1" s="20" t="s">
        <v>3</v>
      </c>
      <c r="D1" s="21"/>
      <c r="E1" s="21"/>
      <c r="F1" s="21"/>
      <c r="G1" s="22"/>
    </row>
    <row r="2" spans="1:7" ht="15" x14ac:dyDescent="0.2">
      <c r="A2" s="18" t="s">
        <v>4</v>
      </c>
      <c r="B2" s="19"/>
      <c r="C2" s="20" t="s">
        <v>5</v>
      </c>
      <c r="D2" s="21"/>
      <c r="E2" s="21"/>
      <c r="F2" s="21"/>
      <c r="G2" s="22"/>
    </row>
    <row r="3" spans="1:7" ht="15" x14ac:dyDescent="0.2">
      <c r="A3" s="18" t="s">
        <v>6</v>
      </c>
      <c r="B3" s="19"/>
      <c r="C3" s="20" t="s">
        <v>7</v>
      </c>
      <c r="D3" s="21"/>
      <c r="E3" s="21"/>
      <c r="F3" s="21"/>
      <c r="G3" s="22"/>
    </row>
    <row r="4" spans="1:7" ht="15" x14ac:dyDescent="0.2">
      <c r="A4" s="18" t="s">
        <v>8</v>
      </c>
      <c r="B4" s="19"/>
      <c r="C4" s="20" t="s">
        <v>9</v>
      </c>
      <c r="D4" s="21"/>
      <c r="E4" s="21"/>
      <c r="F4" s="21"/>
      <c r="G4" s="22"/>
    </row>
    <row r="5" spans="1:7" ht="15" x14ac:dyDescent="0.2">
      <c r="A5" s="18" t="s">
        <v>10</v>
      </c>
      <c r="B5" s="19"/>
      <c r="C5" s="20" t="s">
        <v>11</v>
      </c>
      <c r="D5" s="21"/>
      <c r="E5" s="21"/>
      <c r="F5" s="21"/>
      <c r="G5" s="22"/>
    </row>
    <row r="6" spans="1:7" ht="15" x14ac:dyDescent="0.2">
      <c r="A6" s="23" t="s">
        <v>12</v>
      </c>
      <c r="B6" s="24"/>
      <c r="C6" s="25" t="s">
        <v>13</v>
      </c>
      <c r="D6" s="25" t="s">
        <v>14</v>
      </c>
      <c r="E6" s="25" t="s">
        <v>15</v>
      </c>
      <c r="F6" s="25" t="s">
        <v>16</v>
      </c>
      <c r="G6" s="25" t="s">
        <v>17</v>
      </c>
    </row>
    <row r="7" spans="1:7" ht="15" x14ac:dyDescent="0.2">
      <c r="A7" s="23" t="s">
        <v>18</v>
      </c>
      <c r="B7" s="24"/>
      <c r="C7" s="26" t="s">
        <v>19</v>
      </c>
      <c r="D7" s="27"/>
      <c r="E7" s="27"/>
      <c r="F7" s="27"/>
      <c r="G7" s="28"/>
    </row>
    <row r="8" spans="1:7" ht="23.25" customHeight="1" x14ac:dyDescent="0.25">
      <c r="A8" s="13" t="s">
        <v>101</v>
      </c>
      <c r="B8" s="14"/>
      <c r="C8" s="29">
        <f>'List 1'!C10</f>
        <v>22465349.82</v>
      </c>
      <c r="D8" s="29">
        <f>'List 1'!D10</f>
        <v>27072043.370000001</v>
      </c>
      <c r="E8" s="29">
        <f>'List 1'!E10</f>
        <v>32865061.939999998</v>
      </c>
      <c r="F8" s="29">
        <f>'List 1'!F10</f>
        <v>30545202.140000001</v>
      </c>
      <c r="G8" s="29">
        <f>'List 1'!G10</f>
        <v>34621950.780000001</v>
      </c>
    </row>
    <row r="9" spans="1:7" ht="22.5" customHeight="1" x14ac:dyDescent="0.25">
      <c r="A9" s="13" t="s">
        <v>102</v>
      </c>
      <c r="B9" s="14"/>
      <c r="C9" s="29">
        <f>'List 2'!C10</f>
        <v>7473045.2699999996</v>
      </c>
      <c r="D9" s="29">
        <f>'List 2'!D10</f>
        <v>7179013.6099999985</v>
      </c>
      <c r="E9" s="29">
        <f>'List 2'!E10</f>
        <v>9920660.959999999</v>
      </c>
      <c r="F9" s="29">
        <f>'List 2'!F10</f>
        <v>17962436.870000005</v>
      </c>
      <c r="G9" s="29">
        <f>'List 2'!G10</f>
        <v>24297630.940000001</v>
      </c>
    </row>
    <row r="10" spans="1:7" ht="20.25" customHeight="1" x14ac:dyDescent="0.25">
      <c r="A10" s="13" t="s">
        <v>103</v>
      </c>
      <c r="B10" s="14"/>
      <c r="C10" s="15">
        <f>'Belgian F&amp;B_US'!C10</f>
        <v>459307506.45000005</v>
      </c>
      <c r="D10" s="15">
        <f>'Belgian F&amp;B_US'!D10</f>
        <v>536766880.02000004</v>
      </c>
      <c r="E10" s="15">
        <f>'Belgian F&amp;B_US'!E10</f>
        <v>616144011.47000003</v>
      </c>
      <c r="F10" s="15">
        <f>'Belgian F&amp;B_US'!F10</f>
        <v>719721854.83000004</v>
      </c>
      <c r="G10" s="15">
        <f>'Belgian F&amp;B_US'!G10</f>
        <v>784160944.12</v>
      </c>
    </row>
    <row r="11" spans="1:7" ht="23.25" customHeight="1" x14ac:dyDescent="0.25">
      <c r="A11" s="13" t="s">
        <v>104</v>
      </c>
      <c r="B11" s="14"/>
      <c r="C11" s="16">
        <f>(C8+C9)/C10</f>
        <v>6.5181593310753086E-2</v>
      </c>
      <c r="D11" s="16">
        <f t="shared" ref="D11:G11" si="0">(D8+D9)/D10</f>
        <v>6.3809929887484476E-2</v>
      </c>
      <c r="E11" s="16">
        <f t="shared" si="0"/>
        <v>6.9441108090820464E-2</v>
      </c>
      <c r="F11" s="16">
        <f t="shared" si="0"/>
        <v>6.7397757459314089E-2</v>
      </c>
      <c r="G11" s="16">
        <f t="shared" si="0"/>
        <v>7.5137103118697979E-2</v>
      </c>
    </row>
    <row r="12" spans="1:7" ht="15" x14ac:dyDescent="0.25">
      <c r="A12" s="17"/>
      <c r="B12" s="17"/>
      <c r="C12" s="17"/>
      <c r="D12" s="17"/>
      <c r="E12" s="17"/>
      <c r="F12" s="17"/>
      <c r="G12" s="17"/>
    </row>
  </sheetData>
  <mergeCells count="17">
    <mergeCell ref="A11:B11"/>
    <mergeCell ref="A9:B9"/>
    <mergeCell ref="A10:B10"/>
    <mergeCell ref="A8:B8"/>
    <mergeCell ref="A7:B7"/>
    <mergeCell ref="C7:G7"/>
    <mergeCell ref="A1:B1"/>
    <mergeCell ref="C1:G1"/>
    <mergeCell ref="A2:B2"/>
    <mergeCell ref="C2:G2"/>
    <mergeCell ref="A3:B3"/>
    <mergeCell ref="C3:G3"/>
    <mergeCell ref="A4:B4"/>
    <mergeCell ref="C4:G4"/>
    <mergeCell ref="A5:B5"/>
    <mergeCell ref="C5:G5"/>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A686E-743E-40CC-8884-542E46E9D68A}">
  <dimension ref="A1:G37"/>
  <sheetViews>
    <sheetView showGridLines="0" topLeftCell="A2" zoomScale="110" zoomScaleNormal="110" workbookViewId="0">
      <selection activeCell="K5" sqref="K5"/>
    </sheetView>
  </sheetViews>
  <sheetFormatPr defaultRowHeight="12.75" x14ac:dyDescent="0.2"/>
  <cols>
    <col min="1" max="1" width="27.42578125" style="1" customWidth="1"/>
    <col min="2" max="2" width="2.42578125" style="1" customWidth="1"/>
    <col min="3" max="7" width="15.5703125" style="1" bestFit="1" customWidth="1"/>
    <col min="8" max="16384" width="9.140625" style="1"/>
  </cols>
  <sheetData>
    <row r="1" spans="1:7" ht="15" hidden="1" x14ac:dyDescent="0.25">
      <c r="A1" s="30" t="e">
        <f ca="1">DotStatQuery(B1)</f>
        <v>#NAME?</v>
      </c>
      <c r="B1" s="30" t="s">
        <v>100</v>
      </c>
      <c r="C1" s="31"/>
      <c r="D1" s="31"/>
      <c r="E1" s="31"/>
      <c r="F1" s="31"/>
      <c r="G1" s="31"/>
    </row>
    <row r="2" spans="1:7" ht="45" x14ac:dyDescent="0.25">
      <c r="A2" s="32" t="s">
        <v>99</v>
      </c>
      <c r="B2" s="31"/>
      <c r="C2" s="31"/>
      <c r="D2" s="31"/>
      <c r="E2" s="31"/>
      <c r="F2" s="31"/>
      <c r="G2" s="31"/>
    </row>
    <row r="3" spans="1:7" ht="15" x14ac:dyDescent="0.2">
      <c r="A3" s="33" t="s">
        <v>98</v>
      </c>
      <c r="B3" s="34"/>
      <c r="C3" s="35" t="s">
        <v>97</v>
      </c>
      <c r="D3" s="36"/>
      <c r="E3" s="36"/>
      <c r="F3" s="36"/>
      <c r="G3" s="37"/>
    </row>
    <row r="4" spans="1:7" ht="15" x14ac:dyDescent="0.2">
      <c r="A4" s="33" t="s">
        <v>96</v>
      </c>
      <c r="B4" s="34"/>
      <c r="C4" s="35" t="s">
        <v>95</v>
      </c>
      <c r="D4" s="36"/>
      <c r="E4" s="36"/>
      <c r="F4" s="36"/>
      <c r="G4" s="37"/>
    </row>
    <row r="5" spans="1:7" ht="15" x14ac:dyDescent="0.2">
      <c r="A5" s="33" t="s">
        <v>6</v>
      </c>
      <c r="B5" s="34"/>
      <c r="C5" s="35" t="s">
        <v>7</v>
      </c>
      <c r="D5" s="36"/>
      <c r="E5" s="36"/>
      <c r="F5" s="36"/>
      <c r="G5" s="37"/>
    </row>
    <row r="6" spans="1:7" ht="15" x14ac:dyDescent="0.2">
      <c r="A6" s="33" t="s">
        <v>8</v>
      </c>
      <c r="B6" s="34"/>
      <c r="C6" s="35" t="s">
        <v>94</v>
      </c>
      <c r="D6" s="36"/>
      <c r="E6" s="36"/>
      <c r="F6" s="36"/>
      <c r="G6" s="37"/>
    </row>
    <row r="7" spans="1:7" ht="15" x14ac:dyDescent="0.2">
      <c r="A7" s="33" t="s">
        <v>93</v>
      </c>
      <c r="B7" s="34"/>
      <c r="C7" s="35" t="s">
        <v>92</v>
      </c>
      <c r="D7" s="36"/>
      <c r="E7" s="36"/>
      <c r="F7" s="36"/>
      <c r="G7" s="37"/>
    </row>
    <row r="8" spans="1:7" ht="15" x14ac:dyDescent="0.2">
      <c r="A8" s="38" t="s">
        <v>91</v>
      </c>
      <c r="B8" s="39"/>
      <c r="C8" s="40" t="s">
        <v>13</v>
      </c>
      <c r="D8" s="40" t="s">
        <v>14</v>
      </c>
      <c r="E8" s="40" t="s">
        <v>15</v>
      </c>
      <c r="F8" s="40" t="s">
        <v>16</v>
      </c>
      <c r="G8" s="40" t="s">
        <v>17</v>
      </c>
    </row>
    <row r="9" spans="1:7" ht="15" x14ac:dyDescent="0.2">
      <c r="A9" s="38" t="s">
        <v>90</v>
      </c>
      <c r="B9" s="39"/>
      <c r="C9" s="41" t="s">
        <v>89</v>
      </c>
      <c r="D9" s="42"/>
      <c r="E9" s="42"/>
      <c r="F9" s="42"/>
      <c r="G9" s="43"/>
    </row>
    <row r="10" spans="1:7" ht="15" x14ac:dyDescent="0.25">
      <c r="A10" s="44" t="s">
        <v>63</v>
      </c>
      <c r="B10" s="31"/>
      <c r="C10" s="60">
        <f>SUM(C11:C35)</f>
        <v>22465349.82</v>
      </c>
      <c r="D10" s="60">
        <f t="shared" ref="D10:G10" si="0">SUM(D11:D35)</f>
        <v>27072043.370000001</v>
      </c>
      <c r="E10" s="60">
        <f t="shared" si="0"/>
        <v>32865061.939999998</v>
      </c>
      <c r="F10" s="60">
        <f t="shared" si="0"/>
        <v>30545202.140000001</v>
      </c>
      <c r="G10" s="60">
        <f t="shared" si="0"/>
        <v>34621950.780000001</v>
      </c>
    </row>
    <row r="11" spans="1:7" ht="30" x14ac:dyDescent="0.25">
      <c r="A11" s="46" t="s">
        <v>88</v>
      </c>
      <c r="B11" s="47" t="s">
        <v>21</v>
      </c>
      <c r="C11" s="48" t="s">
        <v>23</v>
      </c>
      <c r="D11" s="48" t="s">
        <v>23</v>
      </c>
      <c r="E11" s="48" t="s">
        <v>23</v>
      </c>
      <c r="F11" s="48">
        <v>1359.45</v>
      </c>
      <c r="G11" s="48">
        <v>324.33999999999997</v>
      </c>
    </row>
    <row r="12" spans="1:7" ht="135" x14ac:dyDescent="0.25">
      <c r="A12" s="46" t="s">
        <v>87</v>
      </c>
      <c r="B12" s="47" t="s">
        <v>21</v>
      </c>
      <c r="C12" s="49" t="s">
        <v>23</v>
      </c>
      <c r="D12" s="49">
        <v>3152.21</v>
      </c>
      <c r="E12" s="49">
        <v>113407.41</v>
      </c>
      <c r="F12" s="49" t="s">
        <v>23</v>
      </c>
      <c r="G12" s="49" t="s">
        <v>23</v>
      </c>
    </row>
    <row r="13" spans="1:7" ht="90" x14ac:dyDescent="0.25">
      <c r="A13" s="46" t="s">
        <v>86</v>
      </c>
      <c r="B13" s="47" t="s">
        <v>21</v>
      </c>
      <c r="C13" s="48">
        <v>8155</v>
      </c>
      <c r="D13" s="48" t="s">
        <v>23</v>
      </c>
      <c r="E13" s="48" t="s">
        <v>23</v>
      </c>
      <c r="F13" s="48" t="s">
        <v>23</v>
      </c>
      <c r="G13" s="48" t="s">
        <v>23</v>
      </c>
    </row>
    <row r="14" spans="1:7" ht="75" x14ac:dyDescent="0.25">
      <c r="A14" s="46" t="s">
        <v>85</v>
      </c>
      <c r="B14" s="47" t="s">
        <v>21</v>
      </c>
      <c r="C14" s="49" t="s">
        <v>23</v>
      </c>
      <c r="D14" s="49" t="s">
        <v>23</v>
      </c>
      <c r="E14" s="49">
        <v>22775.7</v>
      </c>
      <c r="F14" s="49" t="s">
        <v>23</v>
      </c>
      <c r="G14" s="49" t="s">
        <v>23</v>
      </c>
    </row>
    <row r="15" spans="1:7" ht="75" x14ac:dyDescent="0.25">
      <c r="A15" s="46" t="s">
        <v>84</v>
      </c>
      <c r="B15" s="47" t="s">
        <v>21</v>
      </c>
      <c r="C15" s="48">
        <v>60691.22</v>
      </c>
      <c r="D15" s="48">
        <v>35366.79</v>
      </c>
      <c r="E15" s="48">
        <v>26434.22</v>
      </c>
      <c r="F15" s="48">
        <v>5977.03</v>
      </c>
      <c r="G15" s="48">
        <v>5871.84</v>
      </c>
    </row>
    <row r="16" spans="1:7" ht="60" x14ac:dyDescent="0.25">
      <c r="A16" s="46" t="s">
        <v>83</v>
      </c>
      <c r="B16" s="47" t="s">
        <v>21</v>
      </c>
      <c r="C16" s="49">
        <v>2742.21</v>
      </c>
      <c r="D16" s="49" t="s">
        <v>23</v>
      </c>
      <c r="E16" s="49" t="s">
        <v>23</v>
      </c>
      <c r="F16" s="49">
        <v>2170.0500000000002</v>
      </c>
      <c r="G16" s="49">
        <v>38450.699999999997</v>
      </c>
    </row>
    <row r="17" spans="1:7" ht="60" x14ac:dyDescent="0.25">
      <c r="A17" s="46" t="s">
        <v>82</v>
      </c>
      <c r="B17" s="47" t="s">
        <v>21</v>
      </c>
      <c r="C17" s="48">
        <v>50839.47</v>
      </c>
      <c r="D17" s="48">
        <v>16653.29</v>
      </c>
      <c r="E17" s="48">
        <v>4498.2</v>
      </c>
      <c r="F17" s="48">
        <v>4498.2</v>
      </c>
      <c r="G17" s="48" t="s">
        <v>23</v>
      </c>
    </row>
    <row r="18" spans="1:7" ht="60" x14ac:dyDescent="0.25">
      <c r="A18" s="46" t="s">
        <v>81</v>
      </c>
      <c r="B18" s="47" t="s">
        <v>21</v>
      </c>
      <c r="C18" s="49" t="s">
        <v>23</v>
      </c>
      <c r="D18" s="49" t="s">
        <v>23</v>
      </c>
      <c r="E18" s="49" t="s">
        <v>23</v>
      </c>
      <c r="F18" s="49" t="s">
        <v>23</v>
      </c>
      <c r="G18" s="49">
        <v>8345.48</v>
      </c>
    </row>
    <row r="19" spans="1:7" ht="60" x14ac:dyDescent="0.25">
      <c r="A19" s="46" t="s">
        <v>80</v>
      </c>
      <c r="B19" s="47" t="s">
        <v>21</v>
      </c>
      <c r="C19" s="48" t="s">
        <v>23</v>
      </c>
      <c r="D19" s="48" t="s">
        <v>23</v>
      </c>
      <c r="E19" s="48" t="s">
        <v>23</v>
      </c>
      <c r="F19" s="48">
        <v>1208.3</v>
      </c>
      <c r="G19" s="48">
        <v>15784.43</v>
      </c>
    </row>
    <row r="20" spans="1:7" ht="105" x14ac:dyDescent="0.25">
      <c r="A20" s="46" t="s">
        <v>79</v>
      </c>
      <c r="B20" s="47" t="s">
        <v>21</v>
      </c>
      <c r="C20" s="49">
        <v>51953.06</v>
      </c>
      <c r="D20" s="49">
        <v>18937.13</v>
      </c>
      <c r="E20" s="49">
        <v>4954.88</v>
      </c>
      <c r="F20" s="49" t="s">
        <v>23</v>
      </c>
      <c r="G20" s="49" t="s">
        <v>23</v>
      </c>
    </row>
    <row r="21" spans="1:7" ht="150" x14ac:dyDescent="0.25">
      <c r="A21" s="46" t="s">
        <v>78</v>
      </c>
      <c r="B21" s="47" t="s">
        <v>21</v>
      </c>
      <c r="C21" s="48">
        <v>334525.08</v>
      </c>
      <c r="D21" s="48">
        <v>158726.37</v>
      </c>
      <c r="E21" s="48">
        <v>160189.6</v>
      </c>
      <c r="F21" s="48">
        <v>15993.13</v>
      </c>
      <c r="G21" s="48">
        <v>800765.15</v>
      </c>
    </row>
    <row r="22" spans="1:7" ht="150" x14ac:dyDescent="0.25">
      <c r="A22" s="46" t="s">
        <v>77</v>
      </c>
      <c r="B22" s="47" t="s">
        <v>21</v>
      </c>
      <c r="C22" s="49">
        <v>8759800.2300000004</v>
      </c>
      <c r="D22" s="49">
        <v>10090853.41</v>
      </c>
      <c r="E22" s="49">
        <v>7440696.5700000003</v>
      </c>
      <c r="F22" s="49">
        <v>2938029.95</v>
      </c>
      <c r="G22" s="49">
        <v>3572377.44</v>
      </c>
    </row>
    <row r="23" spans="1:7" ht="165" x14ac:dyDescent="0.25">
      <c r="A23" s="46" t="s">
        <v>76</v>
      </c>
      <c r="B23" s="47" t="s">
        <v>21</v>
      </c>
      <c r="C23" s="48">
        <v>2845830.23</v>
      </c>
      <c r="D23" s="48">
        <v>3035259.76</v>
      </c>
      <c r="E23" s="48">
        <v>3528721.1</v>
      </c>
      <c r="F23" s="48">
        <v>2671283.3199999998</v>
      </c>
      <c r="G23" s="48">
        <v>2227144.63</v>
      </c>
    </row>
    <row r="24" spans="1:7" ht="165" x14ac:dyDescent="0.25">
      <c r="A24" s="46" t="s">
        <v>75</v>
      </c>
      <c r="B24" s="47" t="s">
        <v>21</v>
      </c>
      <c r="C24" s="49">
        <v>28275</v>
      </c>
      <c r="D24" s="49" t="s">
        <v>23</v>
      </c>
      <c r="E24" s="49" t="s">
        <v>23</v>
      </c>
      <c r="F24" s="49" t="s">
        <v>23</v>
      </c>
      <c r="G24" s="49">
        <v>170477.4</v>
      </c>
    </row>
    <row r="25" spans="1:7" ht="165" x14ac:dyDescent="0.25">
      <c r="A25" s="46" t="s">
        <v>74</v>
      </c>
      <c r="B25" s="47" t="s">
        <v>21</v>
      </c>
      <c r="C25" s="48">
        <v>9262955.0299999993</v>
      </c>
      <c r="D25" s="48">
        <v>12199110.51</v>
      </c>
      <c r="E25" s="48">
        <v>19881069.329999998</v>
      </c>
      <c r="F25" s="48">
        <v>22696412.57</v>
      </c>
      <c r="G25" s="48">
        <v>24957677.27</v>
      </c>
    </row>
    <row r="26" spans="1:7" ht="60" x14ac:dyDescent="0.25">
      <c r="A26" s="46" t="s">
        <v>73</v>
      </c>
      <c r="B26" s="47" t="s">
        <v>21</v>
      </c>
      <c r="C26" s="49">
        <v>37582</v>
      </c>
      <c r="D26" s="49">
        <v>31475.599999999999</v>
      </c>
      <c r="E26" s="49">
        <v>26521</v>
      </c>
      <c r="F26" s="49">
        <v>22976</v>
      </c>
      <c r="G26" s="49">
        <v>21372</v>
      </c>
    </row>
    <row r="27" spans="1:7" ht="105" x14ac:dyDescent="0.25">
      <c r="A27" s="46" t="s">
        <v>72</v>
      </c>
      <c r="B27" s="47" t="s">
        <v>21</v>
      </c>
      <c r="C27" s="48">
        <v>38890.879999999997</v>
      </c>
      <c r="D27" s="48" t="s">
        <v>23</v>
      </c>
      <c r="E27" s="48" t="s">
        <v>23</v>
      </c>
      <c r="F27" s="48" t="s">
        <v>23</v>
      </c>
      <c r="G27" s="48" t="s">
        <v>23</v>
      </c>
    </row>
    <row r="28" spans="1:7" ht="120" x14ac:dyDescent="0.25">
      <c r="A28" s="46" t="s">
        <v>71</v>
      </c>
      <c r="B28" s="47" t="s">
        <v>21</v>
      </c>
      <c r="C28" s="49">
        <v>191914</v>
      </c>
      <c r="D28" s="49">
        <v>157362.42000000001</v>
      </c>
      <c r="E28" s="49">
        <v>222464.19</v>
      </c>
      <c r="F28" s="49">
        <v>734770.06</v>
      </c>
      <c r="G28" s="49">
        <v>754344.01</v>
      </c>
    </row>
    <row r="29" spans="1:7" ht="150" x14ac:dyDescent="0.25">
      <c r="A29" s="46" t="s">
        <v>70</v>
      </c>
      <c r="B29" s="47" t="s">
        <v>21</v>
      </c>
      <c r="C29" s="48">
        <v>138689.79999999999</v>
      </c>
      <c r="D29" s="48">
        <v>52249.68</v>
      </c>
      <c r="E29" s="48">
        <v>64706.86</v>
      </c>
      <c r="F29" s="48">
        <v>79450.86</v>
      </c>
      <c r="G29" s="48">
        <v>126856.49</v>
      </c>
    </row>
    <row r="30" spans="1:7" ht="150" x14ac:dyDescent="0.25">
      <c r="A30" s="46" t="s">
        <v>69</v>
      </c>
      <c r="B30" s="47" t="s">
        <v>21</v>
      </c>
      <c r="C30" s="49">
        <v>1533.63</v>
      </c>
      <c r="D30" s="49" t="s">
        <v>23</v>
      </c>
      <c r="E30" s="49">
        <v>3933.54</v>
      </c>
      <c r="F30" s="49">
        <v>1602.53</v>
      </c>
      <c r="G30" s="49">
        <v>231.72</v>
      </c>
    </row>
    <row r="31" spans="1:7" ht="30" x14ac:dyDescent="0.25">
      <c r="A31" s="46" t="s">
        <v>68</v>
      </c>
      <c r="B31" s="47" t="s">
        <v>21</v>
      </c>
      <c r="C31" s="48" t="s">
        <v>23</v>
      </c>
      <c r="D31" s="48" t="s">
        <v>23</v>
      </c>
      <c r="E31" s="48" t="s">
        <v>23</v>
      </c>
      <c r="F31" s="48">
        <v>14111.49</v>
      </c>
      <c r="G31" s="48" t="s">
        <v>23</v>
      </c>
    </row>
    <row r="32" spans="1:7" ht="105" x14ac:dyDescent="0.25">
      <c r="A32" s="46" t="s">
        <v>67</v>
      </c>
      <c r="B32" s="47" t="s">
        <v>21</v>
      </c>
      <c r="C32" s="49">
        <v>337393</v>
      </c>
      <c r="D32" s="49">
        <v>965040</v>
      </c>
      <c r="E32" s="49">
        <v>970495.42</v>
      </c>
      <c r="F32" s="49">
        <v>953474.78</v>
      </c>
      <c r="G32" s="49">
        <v>1618535.83</v>
      </c>
    </row>
    <row r="33" spans="1:7" ht="45" x14ac:dyDescent="0.25">
      <c r="A33" s="46" t="s">
        <v>66</v>
      </c>
      <c r="B33" s="47" t="s">
        <v>21</v>
      </c>
      <c r="C33" s="48" t="s">
        <v>23</v>
      </c>
      <c r="D33" s="48" t="s">
        <v>23</v>
      </c>
      <c r="E33" s="48">
        <v>768.25</v>
      </c>
      <c r="F33" s="48" t="s">
        <v>23</v>
      </c>
      <c r="G33" s="48" t="s">
        <v>23</v>
      </c>
    </row>
    <row r="34" spans="1:7" ht="105" x14ac:dyDescent="0.25">
      <c r="A34" s="46" t="s">
        <v>65</v>
      </c>
      <c r="B34" s="47" t="s">
        <v>21</v>
      </c>
      <c r="C34" s="49">
        <v>304756.81</v>
      </c>
      <c r="D34" s="49">
        <v>307223.58</v>
      </c>
      <c r="E34" s="49">
        <v>379080.06</v>
      </c>
      <c r="F34" s="49">
        <v>396809.3</v>
      </c>
      <c r="G34" s="49">
        <v>288942.2</v>
      </c>
    </row>
    <row r="35" spans="1:7" ht="45" x14ac:dyDescent="0.25">
      <c r="A35" s="46" t="s">
        <v>64</v>
      </c>
      <c r="B35" s="47" t="s">
        <v>21</v>
      </c>
      <c r="C35" s="48">
        <v>8823.17</v>
      </c>
      <c r="D35" s="48">
        <v>632.62</v>
      </c>
      <c r="E35" s="48">
        <v>14345.61</v>
      </c>
      <c r="F35" s="48">
        <v>5075.12</v>
      </c>
      <c r="G35" s="48">
        <v>14449.85</v>
      </c>
    </row>
    <row r="36" spans="1:7" ht="15" x14ac:dyDescent="0.25">
      <c r="A36" s="44" t="s">
        <v>63</v>
      </c>
      <c r="B36" s="31"/>
      <c r="C36" s="45">
        <f>SUM(C11:C35)</f>
        <v>22465349.82</v>
      </c>
      <c r="D36" s="45">
        <f>SUM(D11:D35)</f>
        <v>27072043.370000001</v>
      </c>
      <c r="E36" s="45">
        <f>SUM(E11:E35)</f>
        <v>32865061.939999998</v>
      </c>
      <c r="F36" s="45">
        <f>SUM(F11:F35)</f>
        <v>30545202.140000001</v>
      </c>
      <c r="G36" s="45">
        <f>SUM(G11:G35)</f>
        <v>34621950.780000001</v>
      </c>
    </row>
    <row r="37" spans="1:7" ht="15" x14ac:dyDescent="0.25">
      <c r="A37" s="31"/>
      <c r="B37" s="31"/>
      <c r="C37" s="31"/>
      <c r="D37" s="31"/>
      <c r="E37" s="31"/>
      <c r="F37" s="31"/>
      <c r="G37" s="31"/>
    </row>
  </sheetData>
  <mergeCells count="13">
    <mergeCell ref="A9:B9"/>
    <mergeCell ref="C9:G9"/>
    <mergeCell ref="A6:B6"/>
    <mergeCell ref="C6:G6"/>
    <mergeCell ref="A7:B7"/>
    <mergeCell ref="C7:G7"/>
    <mergeCell ref="A8:B8"/>
    <mergeCell ref="A3:B3"/>
    <mergeCell ref="C3:G3"/>
    <mergeCell ref="A4:B4"/>
    <mergeCell ref="C4:G4"/>
    <mergeCell ref="A5:B5"/>
    <mergeCell ref="C5:G5"/>
  </mergeCells>
  <hyperlinks>
    <hyperlink ref="A2" r:id="rId1" display="http://stat.nbb.be/OECDStat_Metadata/ShowMetadata.ashx?Dataset=EXTTRADEBENAT&amp;ShowOnWeb=true&amp;Lang=fr" xr:uid="{F3BE5513-3391-4FEE-9A30-14D4D79170DB}"/>
  </hyperlinks>
  <pageMargins left="0.75" right="0.75" top="1" bottom="1" header="0.5" footer="0.5"/>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
  <sheetViews>
    <sheetView showGridLines="0" topLeftCell="A2" workbookViewId="0">
      <selection activeCell="G10" sqref="C10:G10"/>
    </sheetView>
  </sheetViews>
  <sheetFormatPr defaultRowHeight="12.75" x14ac:dyDescent="0.2"/>
  <cols>
    <col min="1" max="1" width="27.42578125" customWidth="1"/>
    <col min="2" max="2" width="2.42578125" customWidth="1"/>
    <col min="3" max="5" width="17.28515625" bestFit="1" customWidth="1"/>
    <col min="6" max="7" width="18.28515625" bestFit="1" customWidth="1"/>
  </cols>
  <sheetData>
    <row r="1" spans="1:7" ht="15" hidden="1" x14ac:dyDescent="0.25">
      <c r="A1" s="50" t="e">
        <f ca="1">DotStatQuery(B1)</f>
        <v>#NAME?</v>
      </c>
      <c r="B1" s="50" t="s">
        <v>0</v>
      </c>
      <c r="C1" s="17"/>
      <c r="D1" s="17"/>
      <c r="E1" s="17"/>
      <c r="F1" s="17"/>
      <c r="G1" s="17"/>
    </row>
    <row r="2" spans="1:7" ht="30" x14ac:dyDescent="0.25">
      <c r="A2" s="51" t="s">
        <v>1</v>
      </c>
      <c r="B2" s="17"/>
      <c r="C2" s="17"/>
      <c r="D2" s="17"/>
      <c r="E2" s="17"/>
      <c r="F2" s="17"/>
      <c r="G2" s="17"/>
    </row>
    <row r="3" spans="1:7" ht="15" x14ac:dyDescent="0.2">
      <c r="A3" s="2" t="s">
        <v>2</v>
      </c>
      <c r="B3" s="3"/>
      <c r="C3" s="4" t="s">
        <v>3</v>
      </c>
      <c r="D3" s="5"/>
      <c r="E3" s="5"/>
      <c r="F3" s="5"/>
      <c r="G3" s="6"/>
    </row>
    <row r="4" spans="1:7" ht="15" x14ac:dyDescent="0.2">
      <c r="A4" s="2" t="s">
        <v>4</v>
      </c>
      <c r="B4" s="3"/>
      <c r="C4" s="4" t="s">
        <v>5</v>
      </c>
      <c r="D4" s="5"/>
      <c r="E4" s="5"/>
      <c r="F4" s="5"/>
      <c r="G4" s="6"/>
    </row>
    <row r="5" spans="1:7" ht="15" x14ac:dyDescent="0.2">
      <c r="A5" s="2" t="s">
        <v>6</v>
      </c>
      <c r="B5" s="3"/>
      <c r="C5" s="4" t="s">
        <v>7</v>
      </c>
      <c r="D5" s="5"/>
      <c r="E5" s="5"/>
      <c r="F5" s="5"/>
      <c r="G5" s="6"/>
    </row>
    <row r="6" spans="1:7" ht="15" x14ac:dyDescent="0.2">
      <c r="A6" s="2" t="s">
        <v>8</v>
      </c>
      <c r="B6" s="3"/>
      <c r="C6" s="4" t="s">
        <v>9</v>
      </c>
      <c r="D6" s="5"/>
      <c r="E6" s="5"/>
      <c r="F6" s="5"/>
      <c r="G6" s="6"/>
    </row>
    <row r="7" spans="1:7" ht="15" x14ac:dyDescent="0.2">
      <c r="A7" s="2" t="s">
        <v>10</v>
      </c>
      <c r="B7" s="3"/>
      <c r="C7" s="4" t="s">
        <v>11</v>
      </c>
      <c r="D7" s="5"/>
      <c r="E7" s="5"/>
      <c r="F7" s="5"/>
      <c r="G7" s="6"/>
    </row>
    <row r="8" spans="1:7" ht="15" x14ac:dyDescent="0.2">
      <c r="A8" s="7" t="s">
        <v>12</v>
      </c>
      <c r="B8" s="8"/>
      <c r="C8" s="9" t="s">
        <v>13</v>
      </c>
      <c r="D8" s="9" t="s">
        <v>14</v>
      </c>
      <c r="E8" s="9" t="s">
        <v>15</v>
      </c>
      <c r="F8" s="9" t="s">
        <v>16</v>
      </c>
      <c r="G8" s="9" t="s">
        <v>17</v>
      </c>
    </row>
    <row r="9" spans="1:7" ht="15" x14ac:dyDescent="0.2">
      <c r="A9" s="7" t="s">
        <v>18</v>
      </c>
      <c r="B9" s="8"/>
      <c r="C9" s="10" t="s">
        <v>19</v>
      </c>
      <c r="D9" s="11"/>
      <c r="E9" s="11"/>
      <c r="F9" s="11"/>
      <c r="G9" s="12"/>
    </row>
    <row r="10" spans="1:7" ht="15" x14ac:dyDescent="0.25">
      <c r="A10" s="52" t="s">
        <v>45</v>
      </c>
      <c r="B10" s="53" t="s">
        <v>21</v>
      </c>
      <c r="C10" s="58">
        <f>SUM(C11:C31)</f>
        <v>7473045.2699999996</v>
      </c>
      <c r="D10" s="58">
        <f t="shared" ref="D10:G10" si="0">SUM(D11:D31)</f>
        <v>7179013.6099999985</v>
      </c>
      <c r="E10" s="58">
        <f t="shared" si="0"/>
        <v>9920660.959999999</v>
      </c>
      <c r="F10" s="58">
        <f t="shared" si="0"/>
        <v>17962436.870000005</v>
      </c>
      <c r="G10" s="58">
        <f t="shared" si="0"/>
        <v>24297630.940000001</v>
      </c>
    </row>
    <row r="11" spans="1:7" ht="75" x14ac:dyDescent="0.25">
      <c r="A11" s="54" t="s">
        <v>22</v>
      </c>
      <c r="B11" s="53" t="s">
        <v>21</v>
      </c>
      <c r="C11" s="55" t="s">
        <v>23</v>
      </c>
      <c r="D11" s="55" t="s">
        <v>23</v>
      </c>
      <c r="E11" s="55">
        <v>31742.95</v>
      </c>
      <c r="F11" s="55">
        <v>37294</v>
      </c>
      <c r="G11" s="55">
        <v>78815</v>
      </c>
    </row>
    <row r="12" spans="1:7" ht="30" x14ac:dyDescent="0.25">
      <c r="A12" s="54" t="s">
        <v>24</v>
      </c>
      <c r="B12" s="53" t="s">
        <v>21</v>
      </c>
      <c r="C12" s="56">
        <v>650357.22</v>
      </c>
      <c r="D12" s="56">
        <v>538631.55000000005</v>
      </c>
      <c r="E12" s="56">
        <v>1167080.6200000001</v>
      </c>
      <c r="F12" s="56">
        <v>1373059.75</v>
      </c>
      <c r="G12" s="56">
        <v>1223226.31</v>
      </c>
    </row>
    <row r="13" spans="1:7" ht="30" x14ac:dyDescent="0.25">
      <c r="A13" s="54" t="s">
        <v>25</v>
      </c>
      <c r="B13" s="53" t="s">
        <v>21</v>
      </c>
      <c r="C13" s="55">
        <v>433674.08</v>
      </c>
      <c r="D13" s="55">
        <v>464436.36</v>
      </c>
      <c r="E13" s="55">
        <v>131555.79999999999</v>
      </c>
      <c r="F13" s="55">
        <v>118650.27</v>
      </c>
      <c r="G13" s="55">
        <v>104746</v>
      </c>
    </row>
    <row r="14" spans="1:7" ht="120" x14ac:dyDescent="0.25">
      <c r="A14" s="54" t="s">
        <v>26</v>
      </c>
      <c r="B14" s="53" t="s">
        <v>21</v>
      </c>
      <c r="C14" s="56" t="s">
        <v>23</v>
      </c>
      <c r="D14" s="56" t="s">
        <v>23</v>
      </c>
      <c r="E14" s="56" t="s">
        <v>23</v>
      </c>
      <c r="F14" s="56" t="s">
        <v>23</v>
      </c>
      <c r="G14" s="56">
        <v>3799.11</v>
      </c>
    </row>
    <row r="15" spans="1:7" ht="150" x14ac:dyDescent="0.25">
      <c r="A15" s="54" t="s">
        <v>27</v>
      </c>
      <c r="B15" s="53" t="s">
        <v>21</v>
      </c>
      <c r="C15" s="55" t="s">
        <v>23</v>
      </c>
      <c r="D15" s="55" t="s">
        <v>23</v>
      </c>
      <c r="E15" s="55">
        <v>153.93</v>
      </c>
      <c r="F15" s="55">
        <v>459.22</v>
      </c>
      <c r="G15" s="55">
        <v>49365.9</v>
      </c>
    </row>
    <row r="16" spans="1:7" ht="45" x14ac:dyDescent="0.25">
      <c r="A16" s="54" t="s">
        <v>28</v>
      </c>
      <c r="B16" s="53" t="s">
        <v>21</v>
      </c>
      <c r="C16" s="56" t="s">
        <v>23</v>
      </c>
      <c r="D16" s="56" t="s">
        <v>23</v>
      </c>
      <c r="E16" s="56">
        <v>131571.65</v>
      </c>
      <c r="F16" s="56">
        <v>5307.54</v>
      </c>
      <c r="G16" s="56">
        <v>37416.92</v>
      </c>
    </row>
    <row r="17" spans="1:7" ht="45" x14ac:dyDescent="0.25">
      <c r="A17" s="54" t="s">
        <v>29</v>
      </c>
      <c r="B17" s="53" t="s">
        <v>21</v>
      </c>
      <c r="C17" s="55">
        <v>312916.26</v>
      </c>
      <c r="D17" s="55">
        <v>316352.87</v>
      </c>
      <c r="E17" s="55">
        <v>346612.05</v>
      </c>
      <c r="F17" s="55">
        <v>361506.13</v>
      </c>
      <c r="G17" s="55">
        <v>280812.87</v>
      </c>
    </row>
    <row r="18" spans="1:7" ht="120" x14ac:dyDescent="0.25">
      <c r="A18" s="54" t="s">
        <v>30</v>
      </c>
      <c r="B18" s="53" t="s">
        <v>21</v>
      </c>
      <c r="C18" s="56">
        <v>454889.07</v>
      </c>
      <c r="D18" s="56">
        <v>621866.6</v>
      </c>
      <c r="E18" s="56">
        <v>378018.28</v>
      </c>
      <c r="F18" s="56">
        <v>387784.54</v>
      </c>
      <c r="G18" s="56">
        <v>430054.99</v>
      </c>
    </row>
    <row r="19" spans="1:7" ht="135" x14ac:dyDescent="0.25">
      <c r="A19" s="54" t="s">
        <v>31</v>
      </c>
      <c r="B19" s="53" t="s">
        <v>21</v>
      </c>
      <c r="C19" s="55">
        <v>136467.53</v>
      </c>
      <c r="D19" s="55">
        <v>100160.39</v>
      </c>
      <c r="E19" s="55">
        <v>62083.09</v>
      </c>
      <c r="F19" s="55">
        <v>133830.1</v>
      </c>
      <c r="G19" s="55">
        <v>313784.58</v>
      </c>
    </row>
    <row r="20" spans="1:7" ht="60" x14ac:dyDescent="0.25">
      <c r="A20" s="54" t="s">
        <v>32</v>
      </c>
      <c r="B20" s="53" t="s">
        <v>21</v>
      </c>
      <c r="C20" s="56">
        <v>7419.17</v>
      </c>
      <c r="D20" s="56">
        <v>51055.68</v>
      </c>
      <c r="E20" s="56" t="s">
        <v>23</v>
      </c>
      <c r="F20" s="56" t="s">
        <v>23</v>
      </c>
      <c r="G20" s="56">
        <v>160320.54</v>
      </c>
    </row>
    <row r="21" spans="1:7" ht="120" x14ac:dyDescent="0.25">
      <c r="A21" s="54" t="s">
        <v>33</v>
      </c>
      <c r="B21" s="53" t="s">
        <v>21</v>
      </c>
      <c r="C21" s="55">
        <v>4545888.18</v>
      </c>
      <c r="D21" s="55">
        <v>4882981.93</v>
      </c>
      <c r="E21" s="55">
        <v>7493348.9900000002</v>
      </c>
      <c r="F21" s="55">
        <v>15485676.710000001</v>
      </c>
      <c r="G21" s="55">
        <v>21509656.940000001</v>
      </c>
    </row>
    <row r="22" spans="1:7" ht="60" x14ac:dyDescent="0.25">
      <c r="A22" s="54" t="s">
        <v>34</v>
      </c>
      <c r="B22" s="53" t="s">
        <v>21</v>
      </c>
      <c r="C22" s="56">
        <v>37582</v>
      </c>
      <c r="D22" s="56">
        <v>31475.599999999999</v>
      </c>
      <c r="E22" s="56">
        <v>26521</v>
      </c>
      <c r="F22" s="56">
        <v>22976</v>
      </c>
      <c r="G22" s="56">
        <v>21372</v>
      </c>
    </row>
    <row r="23" spans="1:7" ht="90" x14ac:dyDescent="0.25">
      <c r="A23" s="54" t="s">
        <v>35</v>
      </c>
      <c r="B23" s="53" t="s">
        <v>21</v>
      </c>
      <c r="C23" s="55">
        <v>280.05</v>
      </c>
      <c r="D23" s="55" t="s">
        <v>23</v>
      </c>
      <c r="E23" s="55" t="s">
        <v>23</v>
      </c>
      <c r="F23" s="55" t="s">
        <v>23</v>
      </c>
      <c r="G23" s="55" t="s">
        <v>23</v>
      </c>
    </row>
    <row r="24" spans="1:7" ht="90" x14ac:dyDescent="0.25">
      <c r="A24" s="54" t="s">
        <v>36</v>
      </c>
      <c r="B24" s="53" t="s">
        <v>21</v>
      </c>
      <c r="C24" s="56" t="s">
        <v>23</v>
      </c>
      <c r="D24" s="56" t="s">
        <v>23</v>
      </c>
      <c r="E24" s="56">
        <v>63876.37</v>
      </c>
      <c r="F24" s="56">
        <v>4948.17</v>
      </c>
      <c r="G24" s="56" t="s">
        <v>23</v>
      </c>
    </row>
    <row r="25" spans="1:7" ht="75" x14ac:dyDescent="0.25">
      <c r="A25" s="54" t="s">
        <v>37</v>
      </c>
      <c r="B25" s="53" t="s">
        <v>21</v>
      </c>
      <c r="C25" s="55" t="s">
        <v>23</v>
      </c>
      <c r="D25" s="55" t="s">
        <v>23</v>
      </c>
      <c r="E25" s="55">
        <v>1.05</v>
      </c>
      <c r="F25" s="55">
        <v>92.48</v>
      </c>
      <c r="G25" s="55" t="s">
        <v>23</v>
      </c>
    </row>
    <row r="26" spans="1:7" ht="75" x14ac:dyDescent="0.25">
      <c r="A26" s="54" t="s">
        <v>38</v>
      </c>
      <c r="B26" s="53" t="s">
        <v>21</v>
      </c>
      <c r="C26" s="56" t="s">
        <v>23</v>
      </c>
      <c r="D26" s="56" t="s">
        <v>23</v>
      </c>
      <c r="E26" s="56" t="s">
        <v>23</v>
      </c>
      <c r="F26" s="56" t="s">
        <v>23</v>
      </c>
      <c r="G26" s="56">
        <v>17550.18</v>
      </c>
    </row>
    <row r="27" spans="1:7" ht="150" x14ac:dyDescent="0.25">
      <c r="A27" s="54" t="s">
        <v>39</v>
      </c>
      <c r="B27" s="53" t="s">
        <v>21</v>
      </c>
      <c r="C27" s="55">
        <v>731373.32</v>
      </c>
      <c r="D27" s="55" t="s">
        <v>23</v>
      </c>
      <c r="E27" s="55" t="s">
        <v>23</v>
      </c>
      <c r="F27" s="55" t="s">
        <v>23</v>
      </c>
      <c r="G27" s="55" t="s">
        <v>23</v>
      </c>
    </row>
    <row r="28" spans="1:7" ht="165" x14ac:dyDescent="0.25">
      <c r="A28" s="54" t="s">
        <v>40</v>
      </c>
      <c r="B28" s="53" t="s">
        <v>21</v>
      </c>
      <c r="C28" s="56" t="s">
        <v>23</v>
      </c>
      <c r="D28" s="56" t="s">
        <v>23</v>
      </c>
      <c r="E28" s="56">
        <v>1020</v>
      </c>
      <c r="F28" s="56" t="s">
        <v>23</v>
      </c>
      <c r="G28" s="56" t="s">
        <v>23</v>
      </c>
    </row>
    <row r="29" spans="1:7" ht="150" x14ac:dyDescent="0.25">
      <c r="A29" s="54" t="s">
        <v>41</v>
      </c>
      <c r="B29" s="53" t="s">
        <v>21</v>
      </c>
      <c r="C29" s="55">
        <v>50650.080000000002</v>
      </c>
      <c r="D29" s="55">
        <v>106426.08</v>
      </c>
      <c r="E29" s="55">
        <v>82880</v>
      </c>
      <c r="F29" s="55">
        <v>21397.599999999999</v>
      </c>
      <c r="G29" s="55">
        <v>46818</v>
      </c>
    </row>
    <row r="30" spans="1:7" ht="30" x14ac:dyDescent="0.25">
      <c r="A30" s="54" t="s">
        <v>42</v>
      </c>
      <c r="B30" s="53" t="s">
        <v>21</v>
      </c>
      <c r="C30" s="56">
        <v>111466.77</v>
      </c>
      <c r="D30" s="56" t="s">
        <v>23</v>
      </c>
      <c r="E30" s="56" t="s">
        <v>23</v>
      </c>
      <c r="F30" s="56" t="s">
        <v>23</v>
      </c>
      <c r="G30" s="56">
        <v>19891.599999999999</v>
      </c>
    </row>
    <row r="31" spans="1:7" ht="30" x14ac:dyDescent="0.25">
      <c r="A31" s="54" t="s">
        <v>43</v>
      </c>
      <c r="B31" s="53" t="s">
        <v>21</v>
      </c>
      <c r="C31" s="55">
        <v>81.540000000000006</v>
      </c>
      <c r="D31" s="55">
        <v>65626.55</v>
      </c>
      <c r="E31" s="55">
        <v>4195.18</v>
      </c>
      <c r="F31" s="55">
        <v>9454.36</v>
      </c>
      <c r="G31" s="55" t="s">
        <v>23</v>
      </c>
    </row>
    <row r="32" spans="1:7" ht="15" x14ac:dyDescent="0.25">
      <c r="A32" s="57" t="s">
        <v>44</v>
      </c>
      <c r="B32" s="17"/>
      <c r="C32" s="17"/>
      <c r="D32" s="17"/>
      <c r="E32" s="17"/>
      <c r="F32" s="17"/>
      <c r="G32" s="17"/>
    </row>
  </sheetData>
  <mergeCells count="13">
    <mergeCell ref="A9:B9"/>
    <mergeCell ref="C9:G9"/>
    <mergeCell ref="A3:B3"/>
    <mergeCell ref="C3:G3"/>
    <mergeCell ref="A4:B4"/>
    <mergeCell ref="C4:G4"/>
    <mergeCell ref="A5:B5"/>
    <mergeCell ref="C5:G5"/>
    <mergeCell ref="A6:B6"/>
    <mergeCell ref="C6:G6"/>
    <mergeCell ref="A7:B7"/>
    <mergeCell ref="C7:G7"/>
    <mergeCell ref="A8:B8"/>
  </mergeCells>
  <hyperlinks>
    <hyperlink ref="A2" r:id="rId1" display="http://stat.nbb.be/OECDStat_Metadata/ShowMetadata.ashx?Dataset=EXTTRADEBENAT&amp;ShowOnWeb=true&amp;Lang=en" xr:uid="{00000000-0004-0000-0100-000000000000}"/>
    <hyperlink ref="A32" r:id="rId2" display="http://stat.nbb.be//index.aspx?DatasetCode=EXTTRADEBENAT" xr:uid="{00000000-0004-0000-0100-000001000000}"/>
  </hyperlinks>
  <pageMargins left="0.75" right="0.75" top="1" bottom="1" header="0.5" footer="0.5"/>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
  <sheetViews>
    <sheetView showGridLines="0" topLeftCell="A2" workbookViewId="0">
      <selection activeCell="G10" sqref="C10:G10"/>
    </sheetView>
  </sheetViews>
  <sheetFormatPr defaultRowHeight="12.75" x14ac:dyDescent="0.2"/>
  <cols>
    <col min="1" max="1" width="27.42578125" customWidth="1"/>
    <col min="2" max="2" width="2.42578125" customWidth="1"/>
    <col min="3" max="7" width="19.28515625" bestFit="1" customWidth="1"/>
  </cols>
  <sheetData>
    <row r="1" spans="1:7" ht="15" hidden="1" x14ac:dyDescent="0.25">
      <c r="A1" s="50" t="e">
        <f ca="1">DotStatQuery(B1)</f>
        <v>#NAME?</v>
      </c>
      <c r="B1" s="50" t="s">
        <v>62</v>
      </c>
      <c r="C1" s="17"/>
      <c r="D1" s="17"/>
      <c r="E1" s="17"/>
      <c r="F1" s="17"/>
      <c r="G1" s="17"/>
    </row>
    <row r="2" spans="1:7" ht="30" x14ac:dyDescent="0.25">
      <c r="A2" s="51" t="s">
        <v>1</v>
      </c>
      <c r="B2" s="17"/>
      <c r="C2" s="17"/>
      <c r="D2" s="17"/>
      <c r="E2" s="17"/>
      <c r="F2" s="17"/>
      <c r="G2" s="17"/>
    </row>
    <row r="3" spans="1:7" ht="15" x14ac:dyDescent="0.2">
      <c r="A3" s="2" t="s">
        <v>2</v>
      </c>
      <c r="B3" s="3"/>
      <c r="C3" s="4" t="s">
        <v>3</v>
      </c>
      <c r="D3" s="5"/>
      <c r="E3" s="5"/>
      <c r="F3" s="5"/>
      <c r="G3" s="6"/>
    </row>
    <row r="4" spans="1:7" ht="15" x14ac:dyDescent="0.2">
      <c r="A4" s="2" t="s">
        <v>4</v>
      </c>
      <c r="B4" s="3"/>
      <c r="C4" s="4" t="s">
        <v>5</v>
      </c>
      <c r="D4" s="5"/>
      <c r="E4" s="5"/>
      <c r="F4" s="5"/>
      <c r="G4" s="6"/>
    </row>
    <row r="5" spans="1:7" ht="15" x14ac:dyDescent="0.2">
      <c r="A5" s="2" t="s">
        <v>6</v>
      </c>
      <c r="B5" s="3"/>
      <c r="C5" s="4" t="s">
        <v>7</v>
      </c>
      <c r="D5" s="5"/>
      <c r="E5" s="5"/>
      <c r="F5" s="5"/>
      <c r="G5" s="6"/>
    </row>
    <row r="6" spans="1:7" ht="15" x14ac:dyDescent="0.2">
      <c r="A6" s="2" t="s">
        <v>8</v>
      </c>
      <c r="B6" s="3"/>
      <c r="C6" s="4" t="s">
        <v>9</v>
      </c>
      <c r="D6" s="5"/>
      <c r="E6" s="5"/>
      <c r="F6" s="5"/>
      <c r="G6" s="6"/>
    </row>
    <row r="7" spans="1:7" ht="15" x14ac:dyDescent="0.2">
      <c r="A7" s="2" t="s">
        <v>10</v>
      </c>
      <c r="B7" s="3"/>
      <c r="C7" s="4" t="s">
        <v>11</v>
      </c>
      <c r="D7" s="5"/>
      <c r="E7" s="5"/>
      <c r="F7" s="5"/>
      <c r="G7" s="6"/>
    </row>
    <row r="8" spans="1:7" ht="15" x14ac:dyDescent="0.2">
      <c r="A8" s="7" t="s">
        <v>12</v>
      </c>
      <c r="B8" s="8"/>
      <c r="C8" s="9" t="s">
        <v>13</v>
      </c>
      <c r="D8" s="9" t="s">
        <v>14</v>
      </c>
      <c r="E8" s="9" t="s">
        <v>15</v>
      </c>
      <c r="F8" s="9" t="s">
        <v>16</v>
      </c>
      <c r="G8" s="9" t="s">
        <v>17</v>
      </c>
    </row>
    <row r="9" spans="1:7" ht="15" x14ac:dyDescent="0.2">
      <c r="A9" s="7" t="s">
        <v>18</v>
      </c>
      <c r="B9" s="8"/>
      <c r="C9" s="10" t="s">
        <v>19</v>
      </c>
      <c r="D9" s="11"/>
      <c r="E9" s="11"/>
      <c r="F9" s="11"/>
      <c r="G9" s="12"/>
    </row>
    <row r="10" spans="1:7" ht="15" x14ac:dyDescent="0.25">
      <c r="A10" s="52" t="s">
        <v>20</v>
      </c>
      <c r="B10" s="53" t="s">
        <v>21</v>
      </c>
      <c r="C10" s="59">
        <f>SUM(C11:C25)</f>
        <v>459307506.45000005</v>
      </c>
      <c r="D10" s="59">
        <f>SUM(D11:D25)</f>
        <v>536766880.02000004</v>
      </c>
      <c r="E10" s="59">
        <f>SUM(E11:E25)</f>
        <v>616144011.47000003</v>
      </c>
      <c r="F10" s="59">
        <f>SUM(F11:F25)</f>
        <v>719721854.83000004</v>
      </c>
      <c r="G10" s="59">
        <f>SUM(G11:G25)</f>
        <v>784160944.12</v>
      </c>
    </row>
    <row r="11" spans="1:7" ht="30" x14ac:dyDescent="0.25">
      <c r="A11" s="54" t="s">
        <v>61</v>
      </c>
      <c r="B11" s="53" t="s">
        <v>21</v>
      </c>
      <c r="C11" s="55" t="s">
        <v>23</v>
      </c>
      <c r="D11" s="55">
        <v>24479.599999999999</v>
      </c>
      <c r="E11" s="55" t="s">
        <v>23</v>
      </c>
      <c r="F11" s="55">
        <v>4424.6400000000003</v>
      </c>
      <c r="G11" s="55">
        <v>268461.18</v>
      </c>
    </row>
    <row r="12" spans="1:7" ht="45" x14ac:dyDescent="0.25">
      <c r="A12" s="54" t="s">
        <v>60</v>
      </c>
      <c r="B12" s="53" t="s">
        <v>21</v>
      </c>
      <c r="C12" s="56">
        <v>8633.8700000000008</v>
      </c>
      <c r="D12" s="56">
        <v>102607.93</v>
      </c>
      <c r="E12" s="56">
        <v>531059.22</v>
      </c>
      <c r="F12" s="56">
        <v>1101504.1399999999</v>
      </c>
      <c r="G12" s="56">
        <v>712258.46</v>
      </c>
    </row>
    <row r="13" spans="1:7" ht="75" x14ac:dyDescent="0.25">
      <c r="A13" s="54" t="s">
        <v>59</v>
      </c>
      <c r="B13" s="53" t="s">
        <v>21</v>
      </c>
      <c r="C13" s="55">
        <v>5758152.0999999996</v>
      </c>
      <c r="D13" s="55">
        <v>8021291.9500000002</v>
      </c>
      <c r="E13" s="55">
        <v>7466994.6200000001</v>
      </c>
      <c r="F13" s="55">
        <v>5005277.26</v>
      </c>
      <c r="G13" s="55">
        <v>6998932.7199999997</v>
      </c>
    </row>
    <row r="14" spans="1:7" ht="30" x14ac:dyDescent="0.25">
      <c r="A14" s="54" t="s">
        <v>58</v>
      </c>
      <c r="B14" s="53" t="s">
        <v>21</v>
      </c>
      <c r="C14" s="56">
        <v>21507864.149999999</v>
      </c>
      <c r="D14" s="56">
        <v>29667514.859999999</v>
      </c>
      <c r="E14" s="56">
        <v>33052429.16</v>
      </c>
      <c r="F14" s="56">
        <v>33829808.75</v>
      </c>
      <c r="G14" s="56">
        <v>48088301.350000001</v>
      </c>
    </row>
    <row r="15" spans="1:7" ht="30" x14ac:dyDescent="0.25">
      <c r="A15" s="54" t="s">
        <v>57</v>
      </c>
      <c r="B15" s="53" t="s">
        <v>21</v>
      </c>
      <c r="C15" s="55">
        <v>1617168.73</v>
      </c>
      <c r="D15" s="55">
        <v>1366580.17</v>
      </c>
      <c r="E15" s="55">
        <v>1660363.89</v>
      </c>
      <c r="F15" s="55">
        <v>1979545.85</v>
      </c>
      <c r="G15" s="55">
        <v>1913691.1</v>
      </c>
    </row>
    <row r="16" spans="1:7" ht="15" x14ac:dyDescent="0.25">
      <c r="A16" s="54" t="s">
        <v>56</v>
      </c>
      <c r="B16" s="53" t="s">
        <v>21</v>
      </c>
      <c r="C16" s="56">
        <v>521931.29</v>
      </c>
      <c r="D16" s="56">
        <v>5478.99</v>
      </c>
      <c r="E16" s="56">
        <v>14023.5</v>
      </c>
      <c r="F16" s="56">
        <v>82899.399999999994</v>
      </c>
      <c r="G16" s="56">
        <v>46032.11</v>
      </c>
    </row>
    <row r="17" spans="1:7" ht="45" x14ac:dyDescent="0.25">
      <c r="A17" s="54" t="s">
        <v>55</v>
      </c>
      <c r="B17" s="53" t="s">
        <v>21</v>
      </c>
      <c r="C17" s="55">
        <v>49227906.270000003</v>
      </c>
      <c r="D17" s="55">
        <v>56480180.829999998</v>
      </c>
      <c r="E17" s="55">
        <v>56077856.869999997</v>
      </c>
      <c r="F17" s="55">
        <v>58680048.409999996</v>
      </c>
      <c r="G17" s="55">
        <v>63909780.590000004</v>
      </c>
    </row>
    <row r="18" spans="1:7" ht="75" x14ac:dyDescent="0.25">
      <c r="A18" s="54" t="s">
        <v>54</v>
      </c>
      <c r="B18" s="53" t="s">
        <v>21</v>
      </c>
      <c r="C18" s="56">
        <v>3921909.39</v>
      </c>
      <c r="D18" s="56">
        <v>3713401.97</v>
      </c>
      <c r="E18" s="56">
        <v>4529434.6500000004</v>
      </c>
      <c r="F18" s="56">
        <v>5169936.59</v>
      </c>
      <c r="G18" s="56">
        <v>8353231.2199999997</v>
      </c>
    </row>
    <row r="19" spans="1:7" ht="60" x14ac:dyDescent="0.25">
      <c r="A19" s="54" t="s">
        <v>53</v>
      </c>
      <c r="B19" s="53" t="s">
        <v>21</v>
      </c>
      <c r="C19" s="55">
        <v>170216.24</v>
      </c>
      <c r="D19" s="55">
        <v>99369.4</v>
      </c>
      <c r="E19" s="55">
        <v>69473.05</v>
      </c>
      <c r="F19" s="55">
        <v>999406.73</v>
      </c>
      <c r="G19" s="55">
        <v>1225149.99</v>
      </c>
    </row>
    <row r="20" spans="1:7" ht="30" x14ac:dyDescent="0.25">
      <c r="A20" s="54" t="s">
        <v>52</v>
      </c>
      <c r="B20" s="53" t="s">
        <v>21</v>
      </c>
      <c r="C20" s="56">
        <v>11441340.34</v>
      </c>
      <c r="D20" s="56">
        <v>12635852.630000001</v>
      </c>
      <c r="E20" s="56">
        <v>16348849.359999999</v>
      </c>
      <c r="F20" s="56">
        <v>17834051.329999998</v>
      </c>
      <c r="G20" s="56">
        <v>26178220.949999999</v>
      </c>
    </row>
    <row r="21" spans="1:7" ht="30" x14ac:dyDescent="0.25">
      <c r="A21" s="54" t="s">
        <v>51</v>
      </c>
      <c r="B21" s="53" t="s">
        <v>21</v>
      </c>
      <c r="C21" s="55">
        <v>101402381.98999999</v>
      </c>
      <c r="D21" s="55">
        <v>106702403.94</v>
      </c>
      <c r="E21" s="55">
        <v>136369641.75999999</v>
      </c>
      <c r="F21" s="55">
        <v>138363184.77000001</v>
      </c>
      <c r="G21" s="55">
        <v>121053717.53</v>
      </c>
    </row>
    <row r="22" spans="1:7" ht="45" x14ac:dyDescent="0.25">
      <c r="A22" s="54" t="s">
        <v>50</v>
      </c>
      <c r="B22" s="53" t="s">
        <v>21</v>
      </c>
      <c r="C22" s="56">
        <v>41727663.170000002</v>
      </c>
      <c r="D22" s="56">
        <v>51465885.009999998</v>
      </c>
      <c r="E22" s="56">
        <v>62736591.5</v>
      </c>
      <c r="F22" s="56">
        <v>75218062.590000004</v>
      </c>
      <c r="G22" s="56">
        <v>119326425.23999999</v>
      </c>
    </row>
    <row r="23" spans="1:7" ht="45" x14ac:dyDescent="0.25">
      <c r="A23" s="54" t="s">
        <v>49</v>
      </c>
      <c r="B23" s="53" t="s">
        <v>21</v>
      </c>
      <c r="C23" s="55">
        <v>8384949.6600000001</v>
      </c>
      <c r="D23" s="55">
        <v>9313516.4700000007</v>
      </c>
      <c r="E23" s="55">
        <v>12136312.51</v>
      </c>
      <c r="F23" s="55">
        <v>17634061.629999999</v>
      </c>
      <c r="G23" s="55">
        <v>48477998.960000001</v>
      </c>
    </row>
    <row r="24" spans="1:7" ht="30" x14ac:dyDescent="0.25">
      <c r="A24" s="54" t="s">
        <v>48</v>
      </c>
      <c r="B24" s="53" t="s">
        <v>21</v>
      </c>
      <c r="C24" s="56">
        <v>17909677.300000001</v>
      </c>
      <c r="D24" s="56">
        <v>17888293.82</v>
      </c>
      <c r="E24" s="56">
        <v>17029262.620000001</v>
      </c>
      <c r="F24" s="56">
        <v>19448336.239999998</v>
      </c>
      <c r="G24" s="56">
        <v>31337369.43</v>
      </c>
    </row>
    <row r="25" spans="1:7" ht="30" x14ac:dyDescent="0.25">
      <c r="A25" s="54" t="s">
        <v>47</v>
      </c>
      <c r="B25" s="53" t="s">
        <v>21</v>
      </c>
      <c r="C25" s="55">
        <v>195707711.94999999</v>
      </c>
      <c r="D25" s="55">
        <v>239280022.44999999</v>
      </c>
      <c r="E25" s="55">
        <v>268121718.75999999</v>
      </c>
      <c r="F25" s="55">
        <v>344371306.5</v>
      </c>
      <c r="G25" s="55">
        <v>306271373.29000002</v>
      </c>
    </row>
    <row r="26" spans="1:7" ht="15" x14ac:dyDescent="0.25">
      <c r="A26" s="57" t="s">
        <v>46</v>
      </c>
      <c r="B26" s="17"/>
      <c r="C26" s="17"/>
      <c r="D26" s="17"/>
      <c r="E26" s="17"/>
      <c r="F26" s="17"/>
      <c r="G26" s="17"/>
    </row>
  </sheetData>
  <mergeCells count="13">
    <mergeCell ref="A3:B3"/>
    <mergeCell ref="C3:G3"/>
    <mergeCell ref="A4:B4"/>
    <mergeCell ref="C4:G4"/>
    <mergeCell ref="A5:B5"/>
    <mergeCell ref="C5:G5"/>
    <mergeCell ref="A9:B9"/>
    <mergeCell ref="C9:G9"/>
    <mergeCell ref="A6:B6"/>
    <mergeCell ref="C6:G6"/>
    <mergeCell ref="A7:B7"/>
    <mergeCell ref="C7:G7"/>
    <mergeCell ref="A8:B8"/>
  </mergeCells>
  <hyperlinks>
    <hyperlink ref="A2" r:id="rId1" display="http://stat.nbb.be/OECDStat_Metadata/ShowMetadata.ashx?Dataset=EXTTRADEBENAT&amp;ShowOnWeb=true&amp;Lang=en" xr:uid="{00000000-0004-0000-0200-000000000000}"/>
    <hyperlink ref="A26" r:id="rId2" display="http://stat.nbb.be//index.aspx?DatasetCode=EXTTRADEBENAT" xr:uid="{00000000-0004-0000-0200-000001000000}"/>
  </hyperlinks>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Summary</vt:lpstr>
      <vt:lpstr>List 1</vt:lpstr>
      <vt:lpstr>List 2</vt:lpstr>
      <vt:lpstr>Belgian F&amp;B_US</vt:lpstr>
    </vt:vector>
  </TitlesOfParts>
  <Company>NBB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NBB.Stat</dc:creator>
  <cp:lastModifiedBy>Tine Vandervelden</cp:lastModifiedBy>
  <dcterms:created xsi:type="dcterms:W3CDTF">2019-07-04T13:26:50Z</dcterms:created>
  <dcterms:modified xsi:type="dcterms:W3CDTF">2019-07-09T14:07:34Z</dcterms:modified>
</cp:coreProperties>
</file>